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 - Painting Works at NHIT Projects 18122025\ATR 231225\"/>
    </mc:Choice>
  </mc:AlternateContent>
  <xr:revisionPtr revIDLastSave="0" documentId="13_ncr:1_{969F7255-21F4-46BF-B434-81EFCB3A3107}" xr6:coauthVersionLast="47" xr6:coauthVersionMax="47" xr10:uidLastSave="{00000000-0000-0000-0000-000000000000}"/>
  <bookViews>
    <workbookView xWindow="-118" yWindow="-118" windowWidth="25370" windowHeight="13667" activeTab="3" xr2:uid="{00000000-000D-0000-FFFF-FFFF00000000}"/>
  </bookViews>
  <sheets>
    <sheet name="ABSTRACT" sheetId="5" r:id="rId1"/>
    <sheet name="RCC CRASH BARRIERS" sheetId="1" r:id="rId2"/>
    <sheet name="Service road" sheetId="4" state="hidden" r:id="rId3"/>
    <sheet name="Sheet1" sheetId="6" r:id="rId4"/>
  </sheets>
  <definedNames>
    <definedName name="_xlnm._FilterDatabase" localSheetId="1" hidden="1">'RCC CRASH BARRIERS'!$A$3:$O$146</definedName>
    <definedName name="_xlnm.Print_Area" localSheetId="0">ABSTRACT!$A$1:$F$11</definedName>
    <definedName name="_xlnm.Print_Area" localSheetId="1">'RCC CRASH BARRIERS'!$A$1:$K$158</definedName>
    <definedName name="_xlnm.Print_Area" localSheetId="2">'Service road'!$A$1:$H$52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5" i="1"/>
  <c r="D133" i="1"/>
  <c r="D132" i="1"/>
  <c r="D89" i="1"/>
  <c r="D88" i="1"/>
  <c r="D87" i="1"/>
  <c r="D80" i="1"/>
  <c r="D79" i="1"/>
  <c r="D23" i="1"/>
  <c r="D22" i="1"/>
  <c r="D21" i="1"/>
  <c r="D6" i="1"/>
  <c r="D7" i="1"/>
  <c r="D8" i="1"/>
  <c r="D9" i="1"/>
  <c r="D10" i="1"/>
  <c r="D11" i="1"/>
  <c r="D12" i="1"/>
  <c r="D13" i="1"/>
  <c r="D14" i="1"/>
  <c r="D15" i="1"/>
  <c r="D16" i="1"/>
  <c r="D17" i="1"/>
  <c r="D18" i="1"/>
  <c r="D19" i="1"/>
  <c r="D20"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81" i="1"/>
  <c r="D82" i="1"/>
  <c r="D83" i="1"/>
  <c r="D84" i="1"/>
  <c r="D85" i="1"/>
  <c r="D86"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4" i="1"/>
  <c r="D135" i="1"/>
  <c r="D136" i="1"/>
  <c r="D137" i="1"/>
  <c r="D138" i="1"/>
  <c r="D139" i="1"/>
  <c r="D140" i="1"/>
  <c r="D141" i="1"/>
  <c r="D142" i="1"/>
  <c r="D143" i="1"/>
  <c r="D144" i="1"/>
  <c r="D145" i="1"/>
  <c r="D146" i="1"/>
  <c r="D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5" i="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F148" i="1" l="1"/>
  <c r="F153" i="1" s="1"/>
  <c r="H153" i="1" s="1"/>
  <c r="G158" i="1" s="1"/>
  <c r="D4" i="5" s="1"/>
  <c r="F4" i="5" s="1"/>
  <c r="F5" i="5" s="1"/>
  <c r="D50" i="4" l="1"/>
  <c r="D49" i="4"/>
  <c r="D48" i="4"/>
  <c r="D47" i="4"/>
  <c r="D46" i="4"/>
  <c r="D45" i="4"/>
  <c r="D43" i="4"/>
  <c r="D42" i="4"/>
  <c r="D37" i="4"/>
  <c r="D36" i="4"/>
  <c r="D35" i="4"/>
  <c r="D34" i="4"/>
  <c r="D32" i="4"/>
  <c r="D30" i="4"/>
  <c r="D29" i="4"/>
  <c r="D27" i="4"/>
  <c r="D26" i="4"/>
  <c r="D25" i="4"/>
  <c r="D24" i="4"/>
  <c r="D23" i="4"/>
  <c r="D22" i="4"/>
  <c r="D21" i="4"/>
  <c r="D20" i="4"/>
  <c r="D19" i="4"/>
  <c r="D18" i="4"/>
  <c r="D16" i="4"/>
  <c r="D15" i="4"/>
  <c r="D14" i="4"/>
  <c r="D13" i="4"/>
  <c r="D12" i="4"/>
  <c r="D11" i="4"/>
  <c r="D10" i="4"/>
  <c r="D9" i="4"/>
  <c r="D8" i="4"/>
  <c r="D7" i="4"/>
  <c r="D6" i="4"/>
  <c r="D5" i="4"/>
  <c r="D52" i="4" s="1"/>
</calcChain>
</file>

<file path=xl/sharedStrings.xml><?xml version="1.0" encoding="utf-8"?>
<sst xmlns="http://schemas.openxmlformats.org/spreadsheetml/2006/main" count="561" uniqueCount="77">
  <si>
    <t>Tolling, Operation, Maintenance &amp; Transfer of  Andhra Pradesh/Karnataka Border Section of   NH 4 from Km 172+000to Km 219+687 in the State of Andhra Pradesh.</t>
  </si>
  <si>
    <t>S.NO.</t>
  </si>
  <si>
    <t>CHAINAGE</t>
  </si>
  <si>
    <t>Location</t>
  </si>
  <si>
    <t>SIDE</t>
  </si>
  <si>
    <t>Observation</t>
  </si>
  <si>
    <t>Remarks</t>
  </si>
  <si>
    <t>FROM</t>
  </si>
  <si>
    <t>TO</t>
  </si>
  <si>
    <t>SR Left shoulder</t>
  </si>
  <si>
    <t>LHS</t>
  </si>
  <si>
    <t>Painting required</t>
  </si>
  <si>
    <t>MCWShoulder</t>
  </si>
  <si>
    <t>Painting reuired</t>
  </si>
  <si>
    <t>Median</t>
  </si>
  <si>
    <t>SR Right shoulder</t>
  </si>
  <si>
    <t>RHS</t>
  </si>
  <si>
    <t>SERVICE ROAD CONDITION</t>
  </si>
  <si>
    <t>Distress Observation</t>
  </si>
  <si>
    <t>Ravelling</t>
  </si>
  <si>
    <t>Culvert locatins Settlement</t>
  </si>
  <si>
    <t>Bc pavement damaged and milling reqired</t>
  </si>
  <si>
    <t>Alligator cracks</t>
  </si>
  <si>
    <t>Potholes and Cracks</t>
  </si>
  <si>
    <t>Pavement damaged</t>
  </si>
  <si>
    <t>Settlement</t>
  </si>
  <si>
    <t>Cracks</t>
  </si>
  <si>
    <t>Damaged, Culbert locations settled</t>
  </si>
  <si>
    <t>Mnb location settled</t>
  </si>
  <si>
    <t>Proper width not availble</t>
  </si>
  <si>
    <t>Entry settled</t>
  </si>
  <si>
    <t xml:space="preserve">some Crack visisible </t>
  </si>
  <si>
    <t>Culvert locations Settlemented</t>
  </si>
  <si>
    <t>Settlement and Pavement area damaged</t>
  </si>
  <si>
    <t>Damaged and some water stagination</t>
  </si>
  <si>
    <t>Potholes and Cracks and Ravelling</t>
  </si>
  <si>
    <t>Near vup</t>
  </si>
  <si>
    <t>Outer lane deteriorated</t>
  </si>
  <si>
    <t>Pavement daamged</t>
  </si>
  <si>
    <t>Bc layer damged</t>
  </si>
  <si>
    <t>Potholes</t>
  </si>
  <si>
    <t>Cracks , potholes daamged</t>
  </si>
  <si>
    <t>Junction road layer Pavement damaged</t>
  </si>
  <si>
    <t>Layer damaged</t>
  </si>
  <si>
    <t>bc layer Damged</t>
  </si>
  <si>
    <t>Settled</t>
  </si>
  <si>
    <t>Culvert location road damaged</t>
  </si>
  <si>
    <t xml:space="preserve">Junction road Ravelling </t>
  </si>
  <si>
    <t>Culvert location road  settlement</t>
  </si>
  <si>
    <t>Potholes , Damaged</t>
  </si>
  <si>
    <t>Service road condition not good</t>
  </si>
  <si>
    <t>Junction</t>
  </si>
  <si>
    <t>Potholes and pavement Damaged</t>
  </si>
  <si>
    <t xml:space="preserve">Cracks </t>
  </si>
  <si>
    <t>LENGTH (meters)</t>
  </si>
  <si>
    <t>Total Length of Rcc Crash Barrier</t>
  </si>
  <si>
    <t>Average Height of Crash barrier</t>
  </si>
  <si>
    <t>S.no</t>
  </si>
  <si>
    <t>Providing and Applying Paint of RCC concrete crash barier</t>
  </si>
  <si>
    <t>Providing and Applying Paint of RCC concrete crash barier(Sqm)</t>
  </si>
  <si>
    <t>LENGTH (RMT)</t>
  </si>
  <si>
    <t>Total Length (Meters)</t>
  </si>
  <si>
    <t xml:space="preserve">S.no. </t>
  </si>
  <si>
    <t xml:space="preserve">Item Description </t>
  </si>
  <si>
    <t xml:space="preserve">Unit </t>
  </si>
  <si>
    <t xml:space="preserve">Quantity </t>
  </si>
  <si>
    <t xml:space="preserve">Rate </t>
  </si>
  <si>
    <t>Amount(INR)</t>
  </si>
  <si>
    <t xml:space="preserve">Total </t>
  </si>
  <si>
    <t>BOQ -Providing and Applying Paint of RCC concrete crash barier</t>
  </si>
  <si>
    <t>QTY</t>
  </si>
  <si>
    <t>sqm</t>
  </si>
  <si>
    <r>
      <t xml:space="preserve">Providing and applying  two coats enamel paint (First Quality of Asian/Berger/Nerolac) ( Crash Barrier Painting)
</t>
    </r>
    <r>
      <rPr>
        <sz val="9"/>
        <color rgb="FF000000"/>
        <rFont val="Poppins"/>
      </rPr>
      <t>This item Includes providing and applying one coat of approved primer and two coats of first-quality synthetic enamel paint of Asian/Berger/Nerolac exclusively on crash barriers. The work includes thorough cleaning of the crash barrier surface to remove dirt, dust, oil, grease, soil, efflorescence, rust, loose particles, and all other contaminants to ensure proper paint adhesion. After preparing a clean and dry surface, one uniform coat of primer shall be applied, followed by two coats of synthetic enamel paint in the approved shade, each coat applied after adequate drying time to achieve a smooth, durable, and uniform finish. The rate includes the cost of all materials such as primer and enamel paint, labour for cleaning, preparation, and painting, tools and equipment, transportation and handling of materials, scaffolding if required, overheads, profit, and all necessary safety measures including PPE, barricading, and signage for safe execution of the work. The entire work shall be carried out as per MoRTH Clause 803 and as directed by the Engineer-in-Charge</t>
    </r>
    <r>
      <rPr>
        <b/>
        <sz val="9"/>
        <color rgb="FF000000"/>
        <rFont val="Poppins"/>
      </rPr>
      <t xml:space="preserve">
MoRTH Clause 803: Painting and Surface Finishing Work</t>
    </r>
  </si>
  <si>
    <t>Duplication check</t>
  </si>
  <si>
    <t>Cal check</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</si>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</sst>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000"/>
    <numFmt numFmtId="165" formatCode="_(* #,##0_);_(* \(#,##0\);_(* &quot;-&quot;??_);_(@_)"/>
    <numFmt numFmtId="166" formatCode="_(* #,##0.00_);_(* \(#,##0.00\);_(* &quot;-&quot;??_);_(@_)"/>
    <numFmt numFmtId="167" formatCode="_ [$₹-4009]\ * #,##0.00_ ;_ [$₹-4009]\ * \-#,##0.00_ ;_ [$₹-4009]\ * &quot;-&quot;??_ ;_ @_ "/>
    <numFmt numFmtId="168" formatCode="&quot;₹&quot;\ #,##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12"/>
      <name val="Cambria"/>
      <family val="1"/>
    </font>
    <font>
      <sz val="14"/>
      <name val="Cambria"/>
      <family val="1"/>
    </font>
    <font>
      <b/>
      <sz val="12"/>
      <color theme="1"/>
      <name val="Calibri"/>
      <family val="2"/>
      <scheme val="minor"/>
    </font>
    <font>
      <sz val="10"/>
      <color theme="1"/>
      <name val="Calibri"/>
      <family val="2"/>
      <scheme val="minor"/>
    </font>
    <font>
      <sz val="11"/>
      <name val="Times New Roman"/>
      <family val="1"/>
    </font>
    <font>
      <b/>
      <sz val="10"/>
      <color theme="0"/>
      <name val="Poppins"/>
    </font>
    <font>
      <sz val="12"/>
      <color rgb="FF000000"/>
      <name val="Calibri"/>
      <family val="2"/>
    </font>
    <font>
      <b/>
      <sz val="9"/>
      <color theme="0"/>
      <name val="Poppins"/>
    </font>
    <font>
      <sz val="9"/>
      <color rgb="FF000000"/>
      <name val="Poppins"/>
    </font>
    <font>
      <b/>
      <u/>
      <sz val="9"/>
      <color rgb="FF000000"/>
      <name val="Poppins"/>
    </font>
    <font>
      <b/>
      <sz val="9"/>
      <color rgb="FF000000"/>
      <name val="Poppins"/>
    </font>
    <font>
      <b/>
      <sz val="11"/>
      <color theme="1"/>
      <name val="Poppins"/>
    </font>
    <font>
      <sz val="10"/>
      <color theme="1"/>
      <name val="Times New Roman"/>
      <family val="1"/>
    </font>
    <font>
      <sz val="11"/>
      <color theme="1"/>
      <name val="Poppins"/>
    </font>
    <font>
      <sz val="10"/>
      <color theme="1"/>
      <name val="Poppins"/>
    </font>
    <font>
      <b/>
      <sz val="12"/>
      <name val="Cambria"/>
      <family val="1"/>
    </font>
  </fonts>
  <fills count="11">
    <fill>
      <patternFill patternType="none"/>
    </fill>
    <fill>
      <patternFill patternType="gray125"/>
    </fill>
    <fill>
      <patternFill patternType="solid">
        <fgColor theme="9" tint="0.59999389629810485"/>
        <bgColor indexed="64"/>
      </patternFill>
    </fill>
    <fill>
      <patternFill patternType="solid">
        <fgColor theme="9"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bottom/>
      <diagonal/>
    </border>
    <border>
      <left style="hair">
        <color auto="1"/>
      </left>
      <right style="hair">
        <color auto="1"/>
      </right>
      <top/>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style="thin">
        <color indexed="64"/>
      </bottom>
      <diagonal/>
    </border>
    <border>
      <left/>
      <right style="hair">
        <color auto="1"/>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166" fontId="1" fillId="0" borderId="0" applyFont="0" applyFill="0" applyBorder="0" applyAlignment="0" applyProtection="0"/>
    <xf numFmtId="0" fontId="9" fillId="0" borderId="0">
      <alignment vertical="center"/>
    </xf>
  </cellStyleXfs>
  <cellXfs count="83">
    <xf numFmtId="0" fontId="0" fillId="0" borderId="0" xfId="0"/>
    <xf numFmtId="0" fontId="4" fillId="0" borderId="0" xfId="0" applyFont="1"/>
    <xf numFmtId="0" fontId="6" fillId="0" borderId="3" xfId="0" applyFont="1" applyBorder="1" applyAlignment="1">
      <alignment horizontal="center" vertical="center"/>
    </xf>
    <xf numFmtId="0" fontId="0" fillId="0" borderId="0" xfId="0"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0" fillId="0" borderId="7" xfId="0" applyBorder="1" applyAlignment="1">
      <alignment horizontal="center" vertical="center"/>
    </xf>
    <xf numFmtId="164" fontId="0" fillId="0" borderId="8" xfId="0" applyNumberFormat="1" applyBorder="1" applyAlignment="1">
      <alignment horizontal="center" vertical="center"/>
    </xf>
    <xf numFmtId="165" fontId="7" fillId="0" borderId="8" xfId="1" applyNumberFormat="1" applyFont="1" applyBorder="1" applyAlignment="1">
      <alignment vertical="top"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xf numFmtId="165" fontId="7" fillId="0" borderId="8" xfId="1" applyNumberFormat="1" applyFont="1" applyBorder="1" applyAlignment="1">
      <alignment horizontal="center" vertical="top" wrapText="1"/>
    </xf>
    <xf numFmtId="165" fontId="7" fillId="0" borderId="8" xfId="1" applyNumberFormat="1" applyFont="1" applyBorder="1" applyAlignment="1">
      <alignment horizontal="center" vertical="center" wrapText="1"/>
    </xf>
    <xf numFmtId="165" fontId="7" fillId="0" borderId="8" xfId="1" applyNumberFormat="1" applyFont="1" applyBorder="1" applyAlignment="1">
      <alignment vertical="center" wrapText="1"/>
    </xf>
    <xf numFmtId="165" fontId="7" fillId="0" borderId="8" xfId="1" applyNumberFormat="1" applyFont="1" applyBorder="1" applyAlignment="1">
      <alignment horizontal="left" vertical="center" wrapText="1"/>
    </xf>
    <xf numFmtId="165" fontId="0" fillId="0" borderId="0" xfId="0" applyNumberFormat="1" applyAlignment="1">
      <alignment horizontal="center" vertical="center"/>
    </xf>
    <xf numFmtId="0" fontId="0" fillId="0" borderId="8" xfId="0" applyBorder="1" applyAlignment="1">
      <alignment horizontal="center" vertical="center" wrapText="1"/>
    </xf>
    <xf numFmtId="164" fontId="0" fillId="2" borderId="8" xfId="0" applyNumberFormat="1" applyFill="1" applyBorder="1" applyAlignment="1">
      <alignment horizontal="center" vertical="center"/>
    </xf>
    <xf numFmtId="0" fontId="0" fillId="2" borderId="8" xfId="0" applyFill="1" applyBorder="1" applyAlignment="1">
      <alignment horizontal="center" vertical="center"/>
    </xf>
    <xf numFmtId="165" fontId="0" fillId="3" borderId="0" xfId="0" applyNumberFormat="1" applyFill="1" applyAlignment="1">
      <alignment horizontal="center" vertical="center"/>
    </xf>
    <xf numFmtId="0" fontId="0" fillId="0" borderId="0" xfId="0" applyAlignment="1">
      <alignment horizontal="center" vertical="center" wrapText="1"/>
    </xf>
    <xf numFmtId="0" fontId="2" fillId="4" borderId="12" xfId="0" applyFont="1" applyFill="1" applyBorder="1" applyAlignment="1">
      <alignment horizontal="center" vertical="center"/>
    </xf>
    <xf numFmtId="0" fontId="2" fillId="4" borderId="12" xfId="0" applyFont="1" applyFill="1" applyBorder="1" applyAlignment="1">
      <alignment horizontal="center" vertical="center" wrapText="1"/>
    </xf>
    <xf numFmtId="0" fontId="0" fillId="5" borderId="8" xfId="0" applyFill="1" applyBorder="1" applyAlignment="1">
      <alignment horizontal="center" vertical="center"/>
    </xf>
    <xf numFmtId="0" fontId="0" fillId="6" borderId="8" xfId="0" applyFill="1" applyBorder="1" applyAlignment="1">
      <alignment horizontal="center" vertical="center"/>
    </xf>
    <xf numFmtId="165" fontId="7" fillId="6" borderId="8" xfId="1" applyNumberFormat="1" applyFont="1" applyFill="1" applyBorder="1" applyAlignment="1">
      <alignment vertical="center" wrapText="1"/>
    </xf>
    <xf numFmtId="164" fontId="0" fillId="0" borderId="13" xfId="0" applyNumberFormat="1" applyBorder="1" applyAlignment="1">
      <alignment horizontal="center" vertical="center"/>
    </xf>
    <xf numFmtId="164" fontId="0" fillId="0" borderId="14" xfId="0" applyNumberFormat="1" applyBorder="1" applyAlignment="1">
      <alignment horizontal="center" vertical="center"/>
    </xf>
    <xf numFmtId="0" fontId="10" fillId="8" borderId="12" xfId="3" applyFont="1" applyFill="1" applyBorder="1" applyAlignment="1">
      <alignment horizontal="center" vertical="center"/>
    </xf>
    <xf numFmtId="0" fontId="11" fillId="0" borderId="12" xfId="3" applyFont="1" applyBorder="1" applyAlignment="1">
      <alignment horizontal="center" vertical="center"/>
    </xf>
    <xf numFmtId="167" fontId="11" fillId="0" borderId="12" xfId="3" applyNumberFormat="1" applyFont="1" applyBorder="1" applyAlignment="1">
      <alignment horizontal="center" vertical="center"/>
    </xf>
    <xf numFmtId="0" fontId="11" fillId="0" borderId="0" xfId="3" applyFont="1">
      <alignment vertical="center"/>
    </xf>
    <xf numFmtId="0" fontId="0" fillId="0" borderId="0" xfId="0" applyAlignment="1">
      <alignment vertical="center"/>
    </xf>
    <xf numFmtId="168" fontId="13" fillId="5" borderId="12" xfId="3" applyNumberFormat="1" applyFont="1" applyFill="1" applyBorder="1">
      <alignment vertical="center"/>
    </xf>
    <xf numFmtId="167" fontId="11" fillId="0" borderId="12" xfId="3" applyNumberFormat="1" applyFont="1" applyBorder="1" applyAlignment="1">
      <alignment horizontal="left" vertical="center"/>
    </xf>
    <xf numFmtId="2" fontId="0" fillId="0" borderId="10" xfId="0" applyNumberFormat="1" applyBorder="1" applyAlignment="1">
      <alignment horizontal="center" vertical="center"/>
    </xf>
    <xf numFmtId="164" fontId="0" fillId="9" borderId="8" xfId="0" applyNumberFormat="1" applyFill="1" applyBorder="1" applyAlignment="1">
      <alignment horizontal="center" vertical="center"/>
    </xf>
    <xf numFmtId="165" fontId="7" fillId="9" borderId="8" xfId="1" applyNumberFormat="1" applyFont="1" applyFill="1" applyBorder="1" applyAlignment="1">
      <alignment horizontal="center" vertical="center" wrapText="1"/>
    </xf>
    <xf numFmtId="0" fontId="0" fillId="9" borderId="8" xfId="0" applyFill="1" applyBorder="1" applyAlignment="1">
      <alignment horizontal="center" vertical="center"/>
    </xf>
    <xf numFmtId="0" fontId="11" fillId="0" borderId="0" xfId="3" applyFont="1" applyAlignment="1">
      <alignment vertical="center" wrapText="1"/>
    </xf>
    <xf numFmtId="0" fontId="13" fillId="0" borderId="12" xfId="3" applyFont="1" applyBorder="1" applyAlignment="1">
      <alignment horizontal="left" vertical="top" wrapText="1"/>
    </xf>
    <xf numFmtId="0" fontId="0" fillId="4" borderId="12" xfId="0" applyFill="1" applyBorder="1" applyAlignment="1">
      <alignment horizontal="center" vertical="center"/>
    </xf>
    <xf numFmtId="0" fontId="6" fillId="0" borderId="5" xfId="0" applyFont="1" applyBorder="1" applyAlignment="1">
      <alignment horizontal="center" vertical="center"/>
    </xf>
    <xf numFmtId="0" fontId="6" fillId="10" borderId="6" xfId="0" applyFont="1" applyFill="1" applyBorder="1" applyAlignment="1">
      <alignment horizontal="center" vertical="center"/>
    </xf>
    <xf numFmtId="0" fontId="8" fillId="7" borderId="12" xfId="0" applyFont="1" applyFill="1" applyBorder="1" applyAlignment="1">
      <alignment horizontal="center" vertical="center" wrapText="1"/>
    </xf>
    <xf numFmtId="0" fontId="12" fillId="5" borderId="12" xfId="3" applyFont="1" applyFill="1" applyBorder="1" applyAlignment="1">
      <alignment horizontal="right" vertical="center"/>
    </xf>
    <xf numFmtId="0" fontId="5" fillId="6" borderId="15" xfId="0" applyFont="1" applyFill="1" applyBorder="1" applyAlignment="1">
      <alignment horizontal="center" vertical="center"/>
    </xf>
    <xf numFmtId="0" fontId="5" fillId="6" borderId="16" xfId="0" applyFont="1" applyFill="1" applyBorder="1" applyAlignment="1">
      <alignment horizontal="center" vertical="center"/>
    </xf>
    <xf numFmtId="0" fontId="0" fillId="0" borderId="12" xfId="0" applyBorder="1" applyAlignment="1">
      <alignment horizontal="center" vertical="center"/>
    </xf>
    <xf numFmtId="0" fontId="0" fillId="4" borderId="12" xfId="0" applyFill="1" applyBorder="1" applyAlignment="1">
      <alignment horizontal="center" vertical="center" wrapText="1"/>
    </xf>
    <xf numFmtId="0" fontId="0" fillId="4" borderId="12" xfId="0"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165" fontId="0" fillId="4" borderId="12" xfId="0" applyNumberFormat="1" applyFill="1" applyBorder="1" applyAlignment="1">
      <alignment horizontal="center" vertic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164" fontId="0" fillId="6" borderId="13" xfId="0" applyNumberFormat="1" applyFill="1" applyBorder="1" applyAlignment="1">
      <alignment horizontal="center" vertical="center"/>
    </xf>
    <xf numFmtId="164" fontId="0" fillId="6" borderId="14" xfId="0" applyNumberFormat="1" applyFill="1" applyBorder="1" applyAlignment="1">
      <alignment horizontal="center" vertical="center"/>
    </xf>
    <xf numFmtId="0" fontId="14" fillId="0" borderId="0" xfId="0" applyFont="1" applyAlignment="1">
      <alignment horizontal="left" vertical="center"/>
    </xf>
    <xf numFmtId="0" fontId="14" fillId="0" borderId="0" xfId="0" applyFont="1" applyAlignment="1">
      <alignment vertical="center"/>
    </xf>
    <xf numFmtId="0" fontId="15" fillId="0" borderId="0" xfId="0" applyFont="1"/>
    <xf numFmtId="0" fontId="14" fillId="0" borderId="0" xfId="0" applyFont="1" applyAlignment="1">
      <alignment horizontal="center" vertical="center"/>
    </xf>
    <xf numFmtId="0" fontId="14" fillId="0" borderId="0" xfId="0" applyFont="1" applyAlignment="1">
      <alignment horizontal="left" vertical="center"/>
    </xf>
    <xf numFmtId="0" fontId="16" fillId="0" borderId="0" xfId="0" applyFont="1"/>
    <xf numFmtId="166" fontId="16" fillId="0" borderId="0" xfId="0" applyNumberFormat="1" applyFont="1"/>
    <xf numFmtId="0" fontId="17" fillId="0" borderId="0" xfId="0" applyFont="1"/>
    <xf numFmtId="0" fontId="14" fillId="0" borderId="0" xfId="0" applyFont="1" applyAlignment="1">
      <alignment horizontal="left" vertical="center" wrapText="1"/>
    </xf>
    <xf numFmtId="0" fontId="14" fillId="0" borderId="0" xfId="0" applyFont="1" applyAlignment="1">
      <alignment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cellXfs>
  <cellStyles count="4">
    <cellStyle name="Comma" xfId="1" builtinId="3"/>
    <cellStyle name="Comma 2" xfId="2" xr:uid="{B2EBEE4D-32E6-415E-BCFA-5D33C1A98B09}"/>
    <cellStyle name="Normal" xfId="0" builtinId="0"/>
    <cellStyle name="Normal 2" xfId="3" xr:uid="{94058FC6-C72D-43ED-B884-FA935A9B7D6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203662</xdr:colOff>
      <xdr:row>0</xdr:row>
      <xdr:rowOff>187036</xdr:rowOff>
    </xdr:from>
    <xdr:to>
      <xdr:col>9</xdr:col>
      <xdr:colOff>407324</xdr:colOff>
      <xdr:row>42</xdr:row>
      <xdr:rowOff>26934</xdr:rowOff>
    </xdr:to>
    <xdr:pic>
      <xdr:nvPicPr>
        <xdr:cNvPr id="3" name="Picture 2">
          <a:extLst>
            <a:ext uri="{FF2B5EF4-FFF2-40B4-BE49-F238E27FC236}">
              <a16:creationId xmlns:a16="http://schemas.microsoft.com/office/drawing/2014/main" id="{674A1BFF-536E-6B54-8247-4BFA0C98994C}"/>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tretch>
          <a:fillRect/>
        </a:stretch>
      </xdr:blipFill>
      <xdr:spPr>
        <a:xfrm>
          <a:off x="203662" y="187036"/>
          <a:ext cx="6188826" cy="78699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EA1C9-BCA9-47F4-8D64-F0972DDE44E6}">
  <sheetPr>
    <pageSetUpPr fitToPage="1"/>
  </sheetPr>
  <dimension ref="A1:J11"/>
  <sheetViews>
    <sheetView view="pageBreakPreview" zoomScale="85" zoomScaleNormal="85" zoomScaleSheetLayoutView="85" workbookViewId="0">
      <pane xSplit="2" ySplit="3" topLeftCell="C4" activePane="bottomRight" state="frozen"/>
      <selection pane="topRight" activeCell="C1" sqref="C1"/>
      <selection pane="bottomLeft" activeCell="A4" sqref="A4"/>
      <selection pane="bottomRight" activeCell="C4" sqref="C4"/>
    </sheetView>
  </sheetViews>
  <sheetFormatPr defaultColWidth="9.6640625" defaultRowHeight="18.350000000000001" x14ac:dyDescent="0.3"/>
  <cols>
    <col min="1" max="1" width="6" style="32" customWidth="1"/>
    <col min="2" max="2" width="82.44140625" style="32" customWidth="1"/>
    <col min="3" max="3" width="9.6640625" style="32"/>
    <col min="4" max="4" width="14.6640625" style="32" customWidth="1"/>
    <col min="5" max="5" width="9.6640625" style="32"/>
    <col min="6" max="6" width="15.21875" style="32" customWidth="1"/>
    <col min="7" max="7" width="24.44140625" style="32" customWidth="1"/>
    <col min="8" max="16384" width="9.6640625" style="32"/>
  </cols>
  <sheetData>
    <row r="1" spans="1:10" ht="43.55" customHeight="1" x14ac:dyDescent="0.3">
      <c r="A1" s="45" t="s">
        <v>0</v>
      </c>
      <c r="B1" s="45"/>
      <c r="C1" s="45"/>
      <c r="D1" s="45"/>
      <c r="E1" s="45"/>
      <c r="F1" s="45"/>
    </row>
    <row r="2" spans="1:10" ht="25.05" customHeight="1" x14ac:dyDescent="0.3">
      <c r="A2" s="47" t="s">
        <v>69</v>
      </c>
      <c r="B2" s="47"/>
      <c r="C2" s="47"/>
      <c r="D2" s="47"/>
      <c r="E2" s="47"/>
      <c r="F2" s="48"/>
    </row>
    <row r="3" spans="1:10" ht="29" customHeight="1" x14ac:dyDescent="0.3">
      <c r="A3" s="29" t="s">
        <v>62</v>
      </c>
      <c r="B3" s="29" t="s">
        <v>63</v>
      </c>
      <c r="C3" s="29" t="s">
        <v>64</v>
      </c>
      <c r="D3" s="29" t="s">
        <v>65</v>
      </c>
      <c r="E3" s="29" t="s">
        <v>66</v>
      </c>
      <c r="F3" s="29" t="s">
        <v>67</v>
      </c>
    </row>
    <row r="4" spans="1:10" ht="259.7" customHeight="1" x14ac:dyDescent="0.3">
      <c r="A4" s="30">
        <v>1</v>
      </c>
      <c r="B4" s="41" t="s">
        <v>72</v>
      </c>
      <c r="C4" s="30" t="s">
        <v>71</v>
      </c>
      <c r="D4" s="30">
        <f>'RCC CRASH BARRIERS'!G158</f>
        <v>41501.200000000004</v>
      </c>
      <c r="E4" s="35"/>
      <c r="F4" s="31">
        <f>D4*E4</f>
        <v>0</v>
      </c>
      <c r="G4" s="40"/>
    </row>
    <row r="5" spans="1:10" x14ac:dyDescent="0.3">
      <c r="B5" s="46" t="s">
        <v>68</v>
      </c>
      <c r="C5" s="46"/>
      <c r="D5" s="46"/>
      <c r="E5" s="46"/>
      <c r="F5" s="34">
        <f>SUM(F4:F4)</f>
        <v>0</v>
      </c>
    </row>
    <row r="7" spans="1:10" s="72" customFormat="1" ht="21.6" x14ac:dyDescent="0.25">
      <c r="A7" s="70" t="s">
        <v>75</v>
      </c>
      <c r="B7" s="70"/>
      <c r="C7" s="70"/>
      <c r="D7" s="70"/>
      <c r="E7" s="70"/>
      <c r="F7" s="70"/>
      <c r="G7" s="71"/>
      <c r="H7" s="71"/>
      <c r="I7" s="71"/>
      <c r="J7" s="71"/>
    </row>
    <row r="8" spans="1:10" s="72" customFormat="1" ht="21.6" x14ac:dyDescent="0.7">
      <c r="A8" s="73"/>
      <c r="B8" s="74"/>
      <c r="C8" s="74"/>
      <c r="D8" s="74"/>
      <c r="E8" s="74"/>
      <c r="F8" s="75"/>
      <c r="G8" s="76"/>
      <c r="H8" s="77"/>
    </row>
    <row r="9" spans="1:10" s="72" customFormat="1" ht="15.9" customHeight="1" x14ac:dyDescent="0.25">
      <c r="A9" s="78" t="s">
        <v>76</v>
      </c>
      <c r="B9" s="78"/>
      <c r="C9" s="78"/>
      <c r="D9" s="78"/>
      <c r="E9" s="78"/>
      <c r="F9" s="78"/>
      <c r="G9" s="79"/>
      <c r="H9" s="79"/>
      <c r="I9" s="79"/>
      <c r="J9" s="79"/>
    </row>
    <row r="10" spans="1:10" s="72" customFormat="1" ht="19" customHeight="1" x14ac:dyDescent="0.25">
      <c r="A10" s="78"/>
      <c r="B10" s="78"/>
      <c r="C10" s="78"/>
      <c r="D10" s="78"/>
      <c r="E10" s="78"/>
      <c r="F10" s="78"/>
      <c r="G10" s="79"/>
      <c r="H10" s="79"/>
      <c r="I10" s="79"/>
      <c r="J10" s="79"/>
    </row>
    <row r="11" spans="1:10" s="72" customFormat="1" ht="19" customHeight="1" x14ac:dyDescent="0.25">
      <c r="A11" s="78"/>
      <c r="B11" s="78"/>
      <c r="C11" s="78"/>
      <c r="D11" s="78"/>
      <c r="E11" s="78"/>
      <c r="F11" s="78"/>
      <c r="G11" s="79"/>
      <c r="H11" s="79"/>
      <c r="I11" s="79"/>
      <c r="J11" s="79"/>
    </row>
  </sheetData>
  <mergeCells count="5">
    <mergeCell ref="A1:F1"/>
    <mergeCell ref="B5:E5"/>
    <mergeCell ref="A2:F2"/>
    <mergeCell ref="A9:F11"/>
    <mergeCell ref="A7:F7"/>
  </mergeCells>
  <pageMargins left="0.70866141732283472" right="0.70866141732283472" top="0.74803149606299213" bottom="0.74803149606299213" header="0.31496062992125984" footer="0.31496062992125984"/>
  <pageSetup paperSize="9" scale="95" fitToHeight="2" orientation="landscape" r:id="rId1"/>
  <headerFooter>
    <oddHeader>&amp;A</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58"/>
  <sheetViews>
    <sheetView view="pageBreakPreview" zoomScaleNormal="100" zoomScaleSheetLayoutView="100" workbookViewId="0">
      <pane xSplit="7" ySplit="2" topLeftCell="H3" activePane="bottomRight" state="frozen"/>
      <selection pane="topRight" activeCell="H1" sqref="H1"/>
      <selection pane="bottomLeft" activeCell="A3" sqref="A3"/>
      <selection pane="bottomRight" activeCell="G9" sqref="G9"/>
    </sheetView>
  </sheetViews>
  <sheetFormatPr defaultRowHeight="15.05" x14ac:dyDescent="0.3"/>
  <cols>
    <col min="1" max="1" width="6.44140625" customWidth="1"/>
    <col min="2" max="2" width="13.77734375" customWidth="1"/>
    <col min="3" max="5" width="15.6640625" customWidth="1"/>
    <col min="6" max="6" width="14.5546875" customWidth="1"/>
    <col min="7" max="7" width="18.21875" customWidth="1"/>
    <col min="8" max="8" width="20.21875" customWidth="1"/>
    <col min="9" max="9" width="15.44140625" customWidth="1"/>
    <col min="10" max="10" width="17.88671875" customWidth="1"/>
  </cols>
  <sheetData>
    <row r="1" spans="1:15" ht="38" customHeight="1" x14ac:dyDescent="0.3">
      <c r="A1" s="80" t="s">
        <v>0</v>
      </c>
      <c r="B1" s="81"/>
      <c r="C1" s="81"/>
      <c r="D1" s="81"/>
      <c r="E1" s="81"/>
      <c r="F1" s="81"/>
      <c r="G1" s="81"/>
      <c r="H1" s="81"/>
      <c r="I1" s="81"/>
      <c r="J1" s="81"/>
      <c r="K1" s="82"/>
      <c r="L1" s="1"/>
      <c r="M1" s="1"/>
      <c r="N1" s="1"/>
      <c r="O1" s="1"/>
    </row>
    <row r="2" spans="1:15" ht="23.1" customHeight="1" x14ac:dyDescent="0.3">
      <c r="A2" s="58" t="s">
        <v>58</v>
      </c>
      <c r="B2" s="59"/>
      <c r="C2" s="59"/>
      <c r="D2" s="59"/>
      <c r="E2" s="59"/>
      <c r="F2" s="59"/>
      <c r="G2" s="59"/>
      <c r="H2" s="59"/>
      <c r="I2" s="59"/>
      <c r="J2" s="59"/>
      <c r="K2" s="59"/>
    </row>
    <row r="3" spans="1:15" ht="26.05" customHeight="1" x14ac:dyDescent="0.3">
      <c r="A3" s="60" t="s">
        <v>1</v>
      </c>
      <c r="B3" s="62" t="s">
        <v>2</v>
      </c>
      <c r="C3" s="62"/>
      <c r="D3" s="44" t="s">
        <v>73</v>
      </c>
      <c r="E3" s="44" t="s">
        <v>74</v>
      </c>
      <c r="F3" s="63" t="s">
        <v>54</v>
      </c>
      <c r="G3" s="62" t="s">
        <v>3</v>
      </c>
      <c r="H3" s="66" t="s">
        <v>4</v>
      </c>
      <c r="I3" s="66" t="s">
        <v>5</v>
      </c>
      <c r="J3" s="66" t="s">
        <v>6</v>
      </c>
      <c r="K3" s="2"/>
      <c r="L3" s="3"/>
    </row>
    <row r="4" spans="1:15" x14ac:dyDescent="0.3">
      <c r="A4" s="61"/>
      <c r="B4" s="4" t="s">
        <v>7</v>
      </c>
      <c r="C4" s="4" t="s">
        <v>8</v>
      </c>
      <c r="D4" s="43"/>
      <c r="E4" s="43"/>
      <c r="F4" s="64"/>
      <c r="G4" s="65"/>
      <c r="H4" s="67"/>
      <c r="I4" s="67"/>
      <c r="J4" s="67"/>
      <c r="K4" s="5"/>
      <c r="L4" s="3"/>
    </row>
    <row r="5" spans="1:15" s="11" customFormat="1" ht="21.95" customHeight="1" x14ac:dyDescent="0.3">
      <c r="A5" s="6">
        <v>1</v>
      </c>
      <c r="B5" s="37">
        <v>172759</v>
      </c>
      <c r="C5" s="37">
        <v>172774</v>
      </c>
      <c r="D5" s="37" t="str">
        <f t="shared" ref="D5:D20" si="0">_xlfn.CONCAT(B5,C5,H5)</f>
        <v>172759172774LHS</v>
      </c>
      <c r="E5" s="37">
        <f>B5-C5-F5</f>
        <v>-30</v>
      </c>
      <c r="F5" s="38">
        <f>ABS(C5-B5)</f>
        <v>15</v>
      </c>
      <c r="G5" s="39" t="s">
        <v>9</v>
      </c>
      <c r="H5" s="39" t="s">
        <v>10</v>
      </c>
      <c r="I5" s="39" t="s">
        <v>11</v>
      </c>
      <c r="J5" s="39"/>
      <c r="K5" s="10"/>
      <c r="L5" s="36"/>
    </row>
    <row r="6" spans="1:15" ht="21.95" customHeight="1" x14ac:dyDescent="0.3">
      <c r="A6" s="6">
        <f>A5+1</f>
        <v>2</v>
      </c>
      <c r="B6" s="37">
        <v>172760</v>
      </c>
      <c r="C6" s="37">
        <v>173640</v>
      </c>
      <c r="D6" s="37" t="str">
        <f t="shared" si="0"/>
        <v>172760173640LHS</v>
      </c>
      <c r="E6" s="37">
        <f t="shared" ref="E6:E69" si="1">B6-C6-F6</f>
        <v>-1760</v>
      </c>
      <c r="F6" s="38">
        <f t="shared" ref="F6:F69" si="2">ABS(C6-B6)</f>
        <v>880</v>
      </c>
      <c r="G6" s="39" t="s">
        <v>12</v>
      </c>
      <c r="H6" s="39" t="s">
        <v>10</v>
      </c>
      <c r="I6" s="39" t="s">
        <v>13</v>
      </c>
      <c r="J6" s="39"/>
      <c r="K6" s="10"/>
      <c r="L6" s="36"/>
    </row>
    <row r="7" spans="1:15" ht="21.95" customHeight="1" x14ac:dyDescent="0.3">
      <c r="A7" s="6">
        <f t="shared" ref="A7:A70" si="3">A6+1</f>
        <v>3</v>
      </c>
      <c r="B7" s="37">
        <v>172795</v>
      </c>
      <c r="C7" s="37">
        <v>173630</v>
      </c>
      <c r="D7" s="37" t="str">
        <f t="shared" si="0"/>
        <v>172795173630LHS</v>
      </c>
      <c r="E7" s="37">
        <f t="shared" si="1"/>
        <v>-1670</v>
      </c>
      <c r="F7" s="38">
        <f t="shared" si="2"/>
        <v>835</v>
      </c>
      <c r="G7" s="39" t="s">
        <v>14</v>
      </c>
      <c r="H7" s="39" t="s">
        <v>10</v>
      </c>
      <c r="I7" s="39" t="s">
        <v>13</v>
      </c>
      <c r="J7" s="39"/>
      <c r="K7" s="10"/>
      <c r="L7" s="36"/>
    </row>
    <row r="8" spans="1:15" ht="21.95" customHeight="1" x14ac:dyDescent="0.3">
      <c r="A8" s="6">
        <f t="shared" si="3"/>
        <v>4</v>
      </c>
      <c r="B8" s="37">
        <v>173598</v>
      </c>
      <c r="C8" s="37">
        <v>173640</v>
      </c>
      <c r="D8" s="37" t="str">
        <f t="shared" si="0"/>
        <v>173598173640LHS</v>
      </c>
      <c r="E8" s="37">
        <f t="shared" si="1"/>
        <v>-84</v>
      </c>
      <c r="F8" s="38">
        <f t="shared" si="2"/>
        <v>42</v>
      </c>
      <c r="G8" s="39" t="s">
        <v>9</v>
      </c>
      <c r="H8" s="39" t="s">
        <v>10</v>
      </c>
      <c r="I8" s="39" t="s">
        <v>13</v>
      </c>
      <c r="J8" s="39"/>
      <c r="K8" s="10"/>
      <c r="L8" s="36"/>
    </row>
    <row r="9" spans="1:15" ht="21.95" customHeight="1" x14ac:dyDescent="0.3">
      <c r="A9" s="6">
        <f t="shared" si="3"/>
        <v>5</v>
      </c>
      <c r="B9" s="37">
        <v>175018</v>
      </c>
      <c r="C9" s="37">
        <v>175750</v>
      </c>
      <c r="D9" s="37" t="str">
        <f t="shared" si="0"/>
        <v>175018175750LHS</v>
      </c>
      <c r="E9" s="37">
        <f t="shared" si="1"/>
        <v>-1464</v>
      </c>
      <c r="F9" s="38">
        <f t="shared" si="2"/>
        <v>732</v>
      </c>
      <c r="G9" s="39" t="s">
        <v>12</v>
      </c>
      <c r="H9" s="39" t="s">
        <v>10</v>
      </c>
      <c r="I9" s="39" t="s">
        <v>13</v>
      </c>
      <c r="J9" s="39"/>
      <c r="K9" s="10"/>
      <c r="L9" s="36"/>
    </row>
    <row r="10" spans="1:15" ht="21.95" customHeight="1" x14ac:dyDescent="0.3">
      <c r="A10" s="6">
        <f t="shared" si="3"/>
        <v>6</v>
      </c>
      <c r="B10" s="37">
        <v>175388</v>
      </c>
      <c r="C10" s="37">
        <v>175400</v>
      </c>
      <c r="D10" s="37" t="str">
        <f t="shared" si="0"/>
        <v>175388175400LHS</v>
      </c>
      <c r="E10" s="37">
        <f t="shared" si="1"/>
        <v>-24</v>
      </c>
      <c r="F10" s="38">
        <f t="shared" si="2"/>
        <v>12</v>
      </c>
      <c r="G10" s="39" t="s">
        <v>14</v>
      </c>
      <c r="H10" s="39" t="s">
        <v>10</v>
      </c>
      <c r="I10" s="39" t="s">
        <v>13</v>
      </c>
      <c r="J10" s="39"/>
      <c r="K10" s="10"/>
      <c r="L10" s="36"/>
    </row>
    <row r="11" spans="1:15" ht="21.95" customHeight="1" x14ac:dyDescent="0.3">
      <c r="A11" s="6">
        <f t="shared" si="3"/>
        <v>7</v>
      </c>
      <c r="B11" s="7">
        <v>177031</v>
      </c>
      <c r="C11" s="7">
        <v>177060</v>
      </c>
      <c r="D11" s="37" t="str">
        <f t="shared" si="0"/>
        <v>177031177060LHS</v>
      </c>
      <c r="E11" s="37">
        <f t="shared" si="1"/>
        <v>-58</v>
      </c>
      <c r="F11" s="13">
        <f t="shared" si="2"/>
        <v>29</v>
      </c>
      <c r="G11" s="9" t="s">
        <v>9</v>
      </c>
      <c r="H11" s="9" t="s">
        <v>10</v>
      </c>
      <c r="I11" s="9" t="s">
        <v>13</v>
      </c>
      <c r="J11" s="9"/>
      <c r="K11" s="10"/>
      <c r="L11" s="36"/>
    </row>
    <row r="12" spans="1:15" ht="21.95" customHeight="1" x14ac:dyDescent="0.3">
      <c r="A12" s="6">
        <f t="shared" si="3"/>
        <v>8</v>
      </c>
      <c r="B12" s="7">
        <v>177058</v>
      </c>
      <c r="C12" s="7">
        <v>177070</v>
      </c>
      <c r="D12" s="37" t="str">
        <f t="shared" si="0"/>
        <v>177058177070LHS</v>
      </c>
      <c r="E12" s="37">
        <f t="shared" si="1"/>
        <v>-24</v>
      </c>
      <c r="F12" s="13">
        <f t="shared" si="2"/>
        <v>12</v>
      </c>
      <c r="G12" s="9" t="s">
        <v>12</v>
      </c>
      <c r="H12" s="9" t="s">
        <v>10</v>
      </c>
      <c r="I12" s="9" t="s">
        <v>13</v>
      </c>
      <c r="J12" s="9"/>
      <c r="K12" s="10"/>
      <c r="L12" s="36"/>
    </row>
    <row r="13" spans="1:15" ht="21.95" customHeight="1" x14ac:dyDescent="0.3">
      <c r="A13" s="6">
        <f t="shared" si="3"/>
        <v>9</v>
      </c>
      <c r="B13" s="7">
        <v>177551</v>
      </c>
      <c r="C13" s="7">
        <v>177580</v>
      </c>
      <c r="D13" s="37" t="str">
        <f t="shared" si="0"/>
        <v>177551177580LHS</v>
      </c>
      <c r="E13" s="37">
        <f t="shared" si="1"/>
        <v>-58</v>
      </c>
      <c r="F13" s="13">
        <f t="shared" si="2"/>
        <v>29</v>
      </c>
      <c r="G13" s="9" t="s">
        <v>9</v>
      </c>
      <c r="H13" s="9" t="s">
        <v>10</v>
      </c>
      <c r="I13" s="9" t="s">
        <v>13</v>
      </c>
      <c r="J13" s="9"/>
      <c r="K13" s="10"/>
      <c r="L13" s="36"/>
    </row>
    <row r="14" spans="1:15" ht="21.95" customHeight="1" x14ac:dyDescent="0.3">
      <c r="A14" s="6">
        <f t="shared" si="3"/>
        <v>10</v>
      </c>
      <c r="B14" s="7">
        <v>177551</v>
      </c>
      <c r="C14" s="7">
        <v>177601</v>
      </c>
      <c r="D14" s="37" t="str">
        <f t="shared" si="0"/>
        <v>177551177601LHS</v>
      </c>
      <c r="E14" s="37">
        <f t="shared" si="1"/>
        <v>-100</v>
      </c>
      <c r="F14" s="13">
        <f t="shared" si="2"/>
        <v>50</v>
      </c>
      <c r="G14" s="9" t="s">
        <v>15</v>
      </c>
      <c r="H14" s="9" t="s">
        <v>10</v>
      </c>
      <c r="I14" s="9" t="s">
        <v>13</v>
      </c>
      <c r="J14" s="9"/>
      <c r="K14" s="10"/>
      <c r="L14" s="36"/>
    </row>
    <row r="15" spans="1:15" ht="21.95" customHeight="1" x14ac:dyDescent="0.3">
      <c r="A15" s="6">
        <f t="shared" si="3"/>
        <v>11</v>
      </c>
      <c r="B15" s="7">
        <v>177561</v>
      </c>
      <c r="C15" s="7">
        <v>177600</v>
      </c>
      <c r="D15" s="37" t="str">
        <f t="shared" si="0"/>
        <v>177561177600LHS</v>
      </c>
      <c r="E15" s="37">
        <f t="shared" si="1"/>
        <v>-78</v>
      </c>
      <c r="F15" s="13">
        <f t="shared" si="2"/>
        <v>39</v>
      </c>
      <c r="G15" s="9" t="s">
        <v>14</v>
      </c>
      <c r="H15" s="9" t="s">
        <v>10</v>
      </c>
      <c r="I15" s="9" t="s">
        <v>13</v>
      </c>
      <c r="J15" s="9"/>
      <c r="K15" s="10"/>
      <c r="L15" s="36"/>
    </row>
    <row r="16" spans="1:15" ht="21.95" customHeight="1" x14ac:dyDescent="0.3">
      <c r="A16" s="6">
        <f t="shared" si="3"/>
        <v>12</v>
      </c>
      <c r="B16" s="7">
        <v>177561</v>
      </c>
      <c r="C16" s="7">
        <v>177590</v>
      </c>
      <c r="D16" s="37" t="str">
        <f t="shared" si="0"/>
        <v>177561177590LHS</v>
      </c>
      <c r="E16" s="37">
        <f t="shared" si="1"/>
        <v>-58</v>
      </c>
      <c r="F16" s="13">
        <f t="shared" si="2"/>
        <v>29</v>
      </c>
      <c r="G16" s="9" t="s">
        <v>12</v>
      </c>
      <c r="H16" s="9" t="s">
        <v>10</v>
      </c>
      <c r="I16" s="9" t="s">
        <v>13</v>
      </c>
      <c r="J16" s="9"/>
      <c r="K16" s="10"/>
      <c r="L16" s="36"/>
    </row>
    <row r="17" spans="1:12" ht="21.95" customHeight="1" x14ac:dyDescent="0.3">
      <c r="A17" s="6">
        <f t="shared" si="3"/>
        <v>13</v>
      </c>
      <c r="B17" s="7">
        <v>177648</v>
      </c>
      <c r="C17" s="7">
        <v>178310</v>
      </c>
      <c r="D17" s="37" t="str">
        <f t="shared" si="0"/>
        <v>177648178310LHS</v>
      </c>
      <c r="E17" s="37">
        <f t="shared" si="1"/>
        <v>-1324</v>
      </c>
      <c r="F17" s="13">
        <f t="shared" si="2"/>
        <v>662</v>
      </c>
      <c r="G17" s="9" t="s">
        <v>12</v>
      </c>
      <c r="H17" s="9" t="s">
        <v>10</v>
      </c>
      <c r="I17" s="9" t="s">
        <v>13</v>
      </c>
      <c r="J17" s="9"/>
      <c r="K17" s="10"/>
      <c r="L17" s="36"/>
    </row>
    <row r="18" spans="1:12" ht="21.95" customHeight="1" x14ac:dyDescent="0.3">
      <c r="A18" s="6">
        <f t="shared" si="3"/>
        <v>14</v>
      </c>
      <c r="B18" s="37">
        <v>177668</v>
      </c>
      <c r="C18" s="37">
        <v>178330</v>
      </c>
      <c r="D18" s="37" t="str">
        <f t="shared" si="0"/>
        <v>177668178330LHS</v>
      </c>
      <c r="E18" s="37">
        <f t="shared" si="1"/>
        <v>-1324</v>
      </c>
      <c r="F18" s="38">
        <f t="shared" si="2"/>
        <v>662</v>
      </c>
      <c r="G18" s="39" t="s">
        <v>14</v>
      </c>
      <c r="H18" s="39" t="s">
        <v>10</v>
      </c>
      <c r="I18" s="39" t="s">
        <v>13</v>
      </c>
      <c r="J18" s="39"/>
      <c r="K18" s="10"/>
      <c r="L18" s="36"/>
    </row>
    <row r="19" spans="1:12" ht="21.95" customHeight="1" x14ac:dyDescent="0.3">
      <c r="A19" s="6">
        <f t="shared" si="3"/>
        <v>15</v>
      </c>
      <c r="B19" s="37">
        <v>178709</v>
      </c>
      <c r="C19" s="37">
        <v>178720</v>
      </c>
      <c r="D19" s="37" t="str">
        <f t="shared" si="0"/>
        <v>178709178720LHS</v>
      </c>
      <c r="E19" s="37">
        <f t="shared" si="1"/>
        <v>-22</v>
      </c>
      <c r="F19" s="38">
        <f t="shared" si="2"/>
        <v>11</v>
      </c>
      <c r="G19" s="39" t="s">
        <v>9</v>
      </c>
      <c r="H19" s="39" t="s">
        <v>10</v>
      </c>
      <c r="I19" s="39" t="s">
        <v>13</v>
      </c>
      <c r="J19" s="39"/>
      <c r="K19" s="10"/>
      <c r="L19" s="36"/>
    </row>
    <row r="20" spans="1:12" ht="21.95" customHeight="1" x14ac:dyDescent="0.3">
      <c r="A20" s="6">
        <f t="shared" si="3"/>
        <v>16</v>
      </c>
      <c r="B20" s="37">
        <v>178981</v>
      </c>
      <c r="C20" s="37">
        <v>179040</v>
      </c>
      <c r="D20" s="37" t="str">
        <f t="shared" si="0"/>
        <v>178981179040LHS</v>
      </c>
      <c r="E20" s="37">
        <f t="shared" si="1"/>
        <v>-118</v>
      </c>
      <c r="F20" s="38">
        <f t="shared" si="2"/>
        <v>59</v>
      </c>
      <c r="G20" s="39" t="s">
        <v>9</v>
      </c>
      <c r="H20" s="39" t="s">
        <v>10</v>
      </c>
      <c r="I20" s="39" t="s">
        <v>13</v>
      </c>
      <c r="J20" s="39"/>
      <c r="K20" s="10"/>
      <c r="L20" s="36"/>
    </row>
    <row r="21" spans="1:12" ht="21.95" customHeight="1" x14ac:dyDescent="0.3">
      <c r="A21" s="6">
        <f t="shared" si="3"/>
        <v>17</v>
      </c>
      <c r="B21" s="37">
        <v>178992</v>
      </c>
      <c r="C21" s="37">
        <v>179040</v>
      </c>
      <c r="D21" s="37" t="str">
        <f>_xlfn.CONCAT(B21,C21,H21,G21)</f>
        <v>178992179040LHSMCWShoulder</v>
      </c>
      <c r="E21" s="37">
        <f t="shared" si="1"/>
        <v>-96</v>
      </c>
      <c r="F21" s="38">
        <f t="shared" si="2"/>
        <v>48</v>
      </c>
      <c r="G21" s="39" t="s">
        <v>12</v>
      </c>
      <c r="H21" s="39" t="s">
        <v>10</v>
      </c>
      <c r="I21" s="39" t="s">
        <v>13</v>
      </c>
      <c r="J21" s="39"/>
      <c r="K21" s="10"/>
      <c r="L21" s="36"/>
    </row>
    <row r="22" spans="1:12" ht="21.95" customHeight="1" x14ac:dyDescent="0.3">
      <c r="A22" s="6">
        <f t="shared" si="3"/>
        <v>18</v>
      </c>
      <c r="B22" s="37">
        <v>178992</v>
      </c>
      <c r="C22" s="37">
        <v>179040</v>
      </c>
      <c r="D22" s="37" t="str">
        <f t="shared" ref="D22:D23" si="4">_xlfn.CONCAT(B22,C22,H22,G22)</f>
        <v>178992179040LHSMedian</v>
      </c>
      <c r="E22" s="37">
        <f t="shared" si="1"/>
        <v>-96</v>
      </c>
      <c r="F22" s="38">
        <f t="shared" si="2"/>
        <v>48</v>
      </c>
      <c r="G22" s="39" t="s">
        <v>14</v>
      </c>
      <c r="H22" s="39" t="s">
        <v>10</v>
      </c>
      <c r="I22" s="39" t="s">
        <v>13</v>
      </c>
      <c r="J22" s="39"/>
      <c r="K22" s="10"/>
      <c r="L22" s="36"/>
    </row>
    <row r="23" spans="1:12" ht="21.95" customHeight="1" x14ac:dyDescent="0.3">
      <c r="A23" s="6">
        <f t="shared" si="3"/>
        <v>19</v>
      </c>
      <c r="B23" s="37">
        <v>178992</v>
      </c>
      <c r="C23" s="37">
        <v>179040</v>
      </c>
      <c r="D23" s="37" t="str">
        <f t="shared" si="4"/>
        <v>178992179040LHSSR Right shoulder</v>
      </c>
      <c r="E23" s="37">
        <f t="shared" si="1"/>
        <v>-96</v>
      </c>
      <c r="F23" s="38">
        <f t="shared" si="2"/>
        <v>48</v>
      </c>
      <c r="G23" s="39" t="s">
        <v>15</v>
      </c>
      <c r="H23" s="39" t="s">
        <v>10</v>
      </c>
      <c r="I23" s="39" t="s">
        <v>13</v>
      </c>
      <c r="J23" s="39"/>
      <c r="K23" s="10"/>
      <c r="L23" s="36"/>
    </row>
    <row r="24" spans="1:12" ht="21.95" customHeight="1" x14ac:dyDescent="0.3">
      <c r="A24" s="6">
        <f t="shared" si="3"/>
        <v>20</v>
      </c>
      <c r="B24" s="37">
        <v>179030</v>
      </c>
      <c r="C24" s="37">
        <v>179040</v>
      </c>
      <c r="D24" s="37" t="str">
        <f t="shared" ref="D24:D55" si="5">_xlfn.CONCAT(B24,C24,H24)</f>
        <v>179030179040LHS</v>
      </c>
      <c r="E24" s="37">
        <f t="shared" si="1"/>
        <v>-20</v>
      </c>
      <c r="F24" s="38">
        <f t="shared" si="2"/>
        <v>10</v>
      </c>
      <c r="G24" s="39" t="s">
        <v>9</v>
      </c>
      <c r="H24" s="39" t="s">
        <v>10</v>
      </c>
      <c r="I24" s="39" t="s">
        <v>13</v>
      </c>
      <c r="J24" s="39"/>
      <c r="K24" s="10"/>
      <c r="L24" s="36"/>
    </row>
    <row r="25" spans="1:12" ht="21.95" customHeight="1" x14ac:dyDescent="0.3">
      <c r="A25" s="6">
        <f t="shared" si="3"/>
        <v>21</v>
      </c>
      <c r="B25" s="37">
        <v>180748</v>
      </c>
      <c r="C25" s="37">
        <v>180760</v>
      </c>
      <c r="D25" s="37" t="str">
        <f t="shared" si="5"/>
        <v>180748180760LHS</v>
      </c>
      <c r="E25" s="37">
        <f t="shared" si="1"/>
        <v>-24</v>
      </c>
      <c r="F25" s="38">
        <f t="shared" si="2"/>
        <v>12</v>
      </c>
      <c r="G25" s="39" t="s">
        <v>12</v>
      </c>
      <c r="H25" s="39" t="s">
        <v>10</v>
      </c>
      <c r="I25" s="39" t="s">
        <v>13</v>
      </c>
      <c r="J25" s="39"/>
      <c r="K25" s="10"/>
      <c r="L25" s="36"/>
    </row>
    <row r="26" spans="1:12" ht="21.95" customHeight="1" x14ac:dyDescent="0.3">
      <c r="A26" s="6">
        <f t="shared" si="3"/>
        <v>22</v>
      </c>
      <c r="B26" s="37">
        <v>181820</v>
      </c>
      <c r="C26" s="37">
        <v>181830</v>
      </c>
      <c r="D26" s="37" t="str">
        <f t="shared" si="5"/>
        <v>181820181830LHS</v>
      </c>
      <c r="E26" s="37">
        <f t="shared" si="1"/>
        <v>-20</v>
      </c>
      <c r="F26" s="38">
        <f t="shared" si="2"/>
        <v>10</v>
      </c>
      <c r="G26" s="39" t="s">
        <v>12</v>
      </c>
      <c r="H26" s="39" t="s">
        <v>10</v>
      </c>
      <c r="I26" s="39" t="s">
        <v>13</v>
      </c>
      <c r="J26" s="39"/>
      <c r="K26" s="10"/>
      <c r="L26" s="36"/>
    </row>
    <row r="27" spans="1:12" ht="21.95" customHeight="1" x14ac:dyDescent="0.3">
      <c r="A27" s="6">
        <f t="shared" si="3"/>
        <v>23</v>
      </c>
      <c r="B27" s="37">
        <v>182279</v>
      </c>
      <c r="C27" s="37">
        <v>182880</v>
      </c>
      <c r="D27" s="37" t="str">
        <f t="shared" si="5"/>
        <v>182279182880LHS</v>
      </c>
      <c r="E27" s="37">
        <f t="shared" si="1"/>
        <v>-1202</v>
      </c>
      <c r="F27" s="38">
        <f t="shared" si="2"/>
        <v>601</v>
      </c>
      <c r="G27" s="39" t="s">
        <v>14</v>
      </c>
      <c r="H27" s="39" t="s">
        <v>10</v>
      </c>
      <c r="I27" s="39" t="s">
        <v>13</v>
      </c>
      <c r="J27" s="39"/>
      <c r="K27" s="10"/>
      <c r="L27" s="36"/>
    </row>
    <row r="28" spans="1:12" ht="21.95" customHeight="1" x14ac:dyDescent="0.3">
      <c r="A28" s="6">
        <f t="shared" si="3"/>
        <v>24</v>
      </c>
      <c r="B28" s="37">
        <v>182289</v>
      </c>
      <c r="C28" s="37">
        <v>182879</v>
      </c>
      <c r="D28" s="37" t="str">
        <f t="shared" si="5"/>
        <v>182289182879LHS</v>
      </c>
      <c r="E28" s="37">
        <f t="shared" si="1"/>
        <v>-1180</v>
      </c>
      <c r="F28" s="38">
        <f t="shared" si="2"/>
        <v>590</v>
      </c>
      <c r="G28" s="39" t="s">
        <v>12</v>
      </c>
      <c r="H28" s="39" t="s">
        <v>10</v>
      </c>
      <c r="I28" s="39" t="s">
        <v>13</v>
      </c>
      <c r="J28" s="39"/>
      <c r="K28" s="10"/>
      <c r="L28" s="36"/>
    </row>
    <row r="29" spans="1:12" ht="21.95" customHeight="1" x14ac:dyDescent="0.3">
      <c r="A29" s="6">
        <f t="shared" si="3"/>
        <v>25</v>
      </c>
      <c r="B29" s="37">
        <v>182827</v>
      </c>
      <c r="C29" s="37">
        <v>182840</v>
      </c>
      <c r="D29" s="37" t="str">
        <f t="shared" si="5"/>
        <v>182827182840LHS</v>
      </c>
      <c r="E29" s="37">
        <f t="shared" si="1"/>
        <v>-26</v>
      </c>
      <c r="F29" s="38">
        <f t="shared" si="2"/>
        <v>13</v>
      </c>
      <c r="G29" s="39" t="s">
        <v>9</v>
      </c>
      <c r="H29" s="39" t="s">
        <v>10</v>
      </c>
      <c r="I29" s="39" t="s">
        <v>13</v>
      </c>
      <c r="J29" s="39"/>
      <c r="K29" s="10"/>
      <c r="L29" s="36"/>
    </row>
    <row r="30" spans="1:12" ht="21.95" customHeight="1" x14ac:dyDescent="0.3">
      <c r="A30" s="6">
        <f t="shared" si="3"/>
        <v>26</v>
      </c>
      <c r="B30" s="37">
        <v>184390</v>
      </c>
      <c r="C30" s="37">
        <v>184400</v>
      </c>
      <c r="D30" s="37" t="str">
        <f t="shared" si="5"/>
        <v>184390184400LHS</v>
      </c>
      <c r="E30" s="37">
        <f t="shared" si="1"/>
        <v>-20</v>
      </c>
      <c r="F30" s="38">
        <f t="shared" si="2"/>
        <v>10</v>
      </c>
      <c r="G30" s="39" t="s">
        <v>12</v>
      </c>
      <c r="H30" s="39" t="s">
        <v>10</v>
      </c>
      <c r="I30" s="39" t="s">
        <v>13</v>
      </c>
      <c r="J30" s="39"/>
      <c r="K30" s="10"/>
      <c r="L30" s="36"/>
    </row>
    <row r="31" spans="1:12" ht="21.95" customHeight="1" x14ac:dyDescent="0.3">
      <c r="A31" s="6">
        <f t="shared" si="3"/>
        <v>27</v>
      </c>
      <c r="B31" s="37">
        <v>185130</v>
      </c>
      <c r="C31" s="37">
        <v>185140</v>
      </c>
      <c r="D31" s="37" t="str">
        <f t="shared" si="5"/>
        <v>185130185140LHS</v>
      </c>
      <c r="E31" s="37">
        <f t="shared" si="1"/>
        <v>-20</v>
      </c>
      <c r="F31" s="38">
        <f t="shared" si="2"/>
        <v>10</v>
      </c>
      <c r="G31" s="39" t="s">
        <v>12</v>
      </c>
      <c r="H31" s="39" t="s">
        <v>10</v>
      </c>
      <c r="I31" s="39" t="s">
        <v>13</v>
      </c>
      <c r="J31" s="39"/>
      <c r="K31" s="10"/>
      <c r="L31" s="36"/>
    </row>
    <row r="32" spans="1:12" ht="21.95" customHeight="1" x14ac:dyDescent="0.3">
      <c r="A32" s="6">
        <f t="shared" si="3"/>
        <v>28</v>
      </c>
      <c r="B32" s="37">
        <v>185492</v>
      </c>
      <c r="C32" s="37">
        <v>185521</v>
      </c>
      <c r="D32" s="37" t="str">
        <f t="shared" si="5"/>
        <v>185492185521LHS</v>
      </c>
      <c r="E32" s="37">
        <f t="shared" si="1"/>
        <v>-58</v>
      </c>
      <c r="F32" s="38">
        <f t="shared" si="2"/>
        <v>29</v>
      </c>
      <c r="G32" s="39" t="s">
        <v>12</v>
      </c>
      <c r="H32" s="39" t="s">
        <v>10</v>
      </c>
      <c r="I32" s="39" t="s">
        <v>13</v>
      </c>
      <c r="J32" s="39"/>
      <c r="K32" s="10"/>
      <c r="L32" s="36"/>
    </row>
    <row r="33" spans="1:12" ht="21.95" customHeight="1" x14ac:dyDescent="0.3">
      <c r="A33" s="6">
        <f t="shared" si="3"/>
        <v>29</v>
      </c>
      <c r="B33" s="37">
        <v>186769</v>
      </c>
      <c r="C33" s="37">
        <v>186780</v>
      </c>
      <c r="D33" s="37" t="str">
        <f t="shared" si="5"/>
        <v>186769186780LHS</v>
      </c>
      <c r="E33" s="37">
        <f t="shared" si="1"/>
        <v>-22</v>
      </c>
      <c r="F33" s="38">
        <f t="shared" si="2"/>
        <v>11</v>
      </c>
      <c r="G33" s="39" t="s">
        <v>12</v>
      </c>
      <c r="H33" s="39" t="s">
        <v>10</v>
      </c>
      <c r="I33" s="39" t="s">
        <v>13</v>
      </c>
      <c r="J33" s="39"/>
      <c r="K33" s="10"/>
      <c r="L33" s="36"/>
    </row>
    <row r="34" spans="1:12" ht="21.95" customHeight="1" x14ac:dyDescent="0.3">
      <c r="A34" s="6">
        <f t="shared" si="3"/>
        <v>30</v>
      </c>
      <c r="B34" s="37">
        <v>187821</v>
      </c>
      <c r="C34" s="37">
        <v>187840</v>
      </c>
      <c r="D34" s="37" t="str">
        <f t="shared" si="5"/>
        <v>187821187840LHS</v>
      </c>
      <c r="E34" s="37">
        <f t="shared" si="1"/>
        <v>-38</v>
      </c>
      <c r="F34" s="38">
        <f t="shared" si="2"/>
        <v>19</v>
      </c>
      <c r="G34" s="39" t="s">
        <v>12</v>
      </c>
      <c r="H34" s="39" t="s">
        <v>10</v>
      </c>
      <c r="I34" s="39" t="s">
        <v>13</v>
      </c>
      <c r="J34" s="39"/>
      <c r="K34" s="10"/>
      <c r="L34" s="36"/>
    </row>
    <row r="35" spans="1:12" ht="21.95" customHeight="1" x14ac:dyDescent="0.3">
      <c r="A35" s="6">
        <f t="shared" si="3"/>
        <v>31</v>
      </c>
      <c r="B35" s="7">
        <v>188230</v>
      </c>
      <c r="C35" s="7">
        <v>188254</v>
      </c>
      <c r="D35" s="37" t="str">
        <f t="shared" si="5"/>
        <v>188230188254LHS</v>
      </c>
      <c r="E35" s="37">
        <f t="shared" si="1"/>
        <v>-48</v>
      </c>
      <c r="F35" s="13">
        <f t="shared" si="2"/>
        <v>24</v>
      </c>
      <c r="G35" s="9" t="s">
        <v>12</v>
      </c>
      <c r="H35" s="9" t="s">
        <v>10</v>
      </c>
      <c r="I35" s="9" t="s">
        <v>13</v>
      </c>
      <c r="J35" s="9"/>
      <c r="K35" s="10"/>
      <c r="L35" s="36"/>
    </row>
    <row r="36" spans="1:12" ht="21.95" customHeight="1" x14ac:dyDescent="0.3">
      <c r="A36" s="6">
        <f t="shared" si="3"/>
        <v>32</v>
      </c>
      <c r="B36" s="7">
        <v>188779</v>
      </c>
      <c r="C36" s="7">
        <v>188810</v>
      </c>
      <c r="D36" s="37" t="str">
        <f t="shared" si="5"/>
        <v>188779188810LHS</v>
      </c>
      <c r="E36" s="37">
        <f t="shared" si="1"/>
        <v>-62</v>
      </c>
      <c r="F36" s="13">
        <f t="shared" si="2"/>
        <v>31</v>
      </c>
      <c r="G36" s="9" t="s">
        <v>12</v>
      </c>
      <c r="H36" s="9" t="s">
        <v>10</v>
      </c>
      <c r="I36" s="9" t="s">
        <v>13</v>
      </c>
      <c r="J36" s="9"/>
      <c r="K36" s="10"/>
      <c r="L36" s="36"/>
    </row>
    <row r="37" spans="1:12" ht="21.95" customHeight="1" x14ac:dyDescent="0.3">
      <c r="A37" s="6">
        <f t="shared" si="3"/>
        <v>33</v>
      </c>
      <c r="B37" s="7">
        <v>191728</v>
      </c>
      <c r="C37" s="7">
        <v>191750</v>
      </c>
      <c r="D37" s="37" t="str">
        <f t="shared" si="5"/>
        <v>191728191750LHS</v>
      </c>
      <c r="E37" s="37">
        <f t="shared" si="1"/>
        <v>-44</v>
      </c>
      <c r="F37" s="13">
        <f t="shared" si="2"/>
        <v>22</v>
      </c>
      <c r="G37" s="9" t="s">
        <v>12</v>
      </c>
      <c r="H37" s="9" t="s">
        <v>10</v>
      </c>
      <c r="I37" s="9" t="s">
        <v>13</v>
      </c>
      <c r="J37" s="9"/>
      <c r="K37" s="10"/>
      <c r="L37" s="36"/>
    </row>
    <row r="38" spans="1:12" ht="21.95" customHeight="1" x14ac:dyDescent="0.3">
      <c r="A38" s="6">
        <f t="shared" si="3"/>
        <v>34</v>
      </c>
      <c r="B38" s="7">
        <v>192185</v>
      </c>
      <c r="C38" s="7">
        <v>192212</v>
      </c>
      <c r="D38" s="37" t="str">
        <f t="shared" si="5"/>
        <v>192185192212LHS</v>
      </c>
      <c r="E38" s="37">
        <f t="shared" si="1"/>
        <v>-54</v>
      </c>
      <c r="F38" s="13">
        <f t="shared" si="2"/>
        <v>27</v>
      </c>
      <c r="G38" s="9" t="s">
        <v>9</v>
      </c>
      <c r="H38" s="9" t="s">
        <v>10</v>
      </c>
      <c r="I38" s="9" t="s">
        <v>13</v>
      </c>
      <c r="J38" s="9"/>
      <c r="K38" s="10"/>
      <c r="L38" s="36"/>
    </row>
    <row r="39" spans="1:12" ht="21.95" customHeight="1" x14ac:dyDescent="0.3">
      <c r="A39" s="6">
        <f t="shared" si="3"/>
        <v>35</v>
      </c>
      <c r="B39" s="7">
        <v>192438</v>
      </c>
      <c r="C39" s="7">
        <v>193510</v>
      </c>
      <c r="D39" s="37" t="str">
        <f t="shared" si="5"/>
        <v>192438193510LHS</v>
      </c>
      <c r="E39" s="37">
        <f t="shared" si="1"/>
        <v>-2144</v>
      </c>
      <c r="F39" s="13">
        <f t="shared" si="2"/>
        <v>1072</v>
      </c>
      <c r="G39" s="9" t="s">
        <v>12</v>
      </c>
      <c r="H39" s="9" t="s">
        <v>10</v>
      </c>
      <c r="I39" s="9" t="s">
        <v>13</v>
      </c>
      <c r="J39" s="9"/>
      <c r="K39" s="10"/>
      <c r="L39" s="36"/>
    </row>
    <row r="40" spans="1:12" ht="21.95" customHeight="1" x14ac:dyDescent="0.3">
      <c r="A40" s="6">
        <f t="shared" si="3"/>
        <v>36</v>
      </c>
      <c r="B40" s="7">
        <v>192568</v>
      </c>
      <c r="C40" s="7">
        <v>193531</v>
      </c>
      <c r="D40" s="37" t="str">
        <f t="shared" si="5"/>
        <v>192568193531LHS</v>
      </c>
      <c r="E40" s="37">
        <f t="shared" si="1"/>
        <v>-1926</v>
      </c>
      <c r="F40" s="13">
        <f t="shared" si="2"/>
        <v>963</v>
      </c>
      <c r="G40" s="9" t="s">
        <v>14</v>
      </c>
      <c r="H40" s="9" t="s">
        <v>10</v>
      </c>
      <c r="I40" s="9" t="s">
        <v>13</v>
      </c>
      <c r="J40" s="9"/>
      <c r="K40" s="10"/>
      <c r="L40" s="36"/>
    </row>
    <row r="41" spans="1:12" ht="21.95" customHeight="1" x14ac:dyDescent="0.3">
      <c r="A41" s="6">
        <f t="shared" si="3"/>
        <v>37</v>
      </c>
      <c r="B41" s="7">
        <v>194079</v>
      </c>
      <c r="C41" s="7">
        <v>194090</v>
      </c>
      <c r="D41" s="37" t="str">
        <f t="shared" si="5"/>
        <v>194079194090LHS</v>
      </c>
      <c r="E41" s="37">
        <f t="shared" si="1"/>
        <v>-22</v>
      </c>
      <c r="F41" s="13">
        <f t="shared" si="2"/>
        <v>11</v>
      </c>
      <c r="G41" s="9" t="s">
        <v>9</v>
      </c>
      <c r="H41" s="9" t="s">
        <v>10</v>
      </c>
      <c r="I41" s="9" t="s">
        <v>13</v>
      </c>
      <c r="J41" s="9"/>
      <c r="K41" s="10"/>
      <c r="L41" s="36"/>
    </row>
    <row r="42" spans="1:12" ht="21.95" customHeight="1" x14ac:dyDescent="0.3">
      <c r="A42" s="6">
        <f t="shared" si="3"/>
        <v>38</v>
      </c>
      <c r="B42" s="7">
        <v>194597</v>
      </c>
      <c r="C42" s="7">
        <v>195400</v>
      </c>
      <c r="D42" s="37" t="str">
        <f t="shared" si="5"/>
        <v>194597195400LHS</v>
      </c>
      <c r="E42" s="37">
        <f t="shared" si="1"/>
        <v>-1606</v>
      </c>
      <c r="F42" s="13">
        <f t="shared" si="2"/>
        <v>803</v>
      </c>
      <c r="G42" s="9" t="s">
        <v>12</v>
      </c>
      <c r="H42" s="9" t="s">
        <v>10</v>
      </c>
      <c r="I42" s="9" t="s">
        <v>13</v>
      </c>
      <c r="J42" s="9"/>
      <c r="K42" s="10"/>
      <c r="L42" s="36"/>
    </row>
    <row r="43" spans="1:12" ht="21.95" customHeight="1" x14ac:dyDescent="0.3">
      <c r="A43" s="6">
        <f t="shared" si="3"/>
        <v>39</v>
      </c>
      <c r="B43" s="7">
        <v>194811</v>
      </c>
      <c r="C43" s="7">
        <v>194840</v>
      </c>
      <c r="D43" s="37" t="str">
        <f t="shared" si="5"/>
        <v>194811194840LHS</v>
      </c>
      <c r="E43" s="37">
        <f t="shared" si="1"/>
        <v>-58</v>
      </c>
      <c r="F43" s="13">
        <f t="shared" si="2"/>
        <v>29</v>
      </c>
      <c r="G43" s="9" t="s">
        <v>14</v>
      </c>
      <c r="H43" s="9" t="s">
        <v>10</v>
      </c>
      <c r="I43" s="9" t="s">
        <v>13</v>
      </c>
      <c r="J43" s="9"/>
      <c r="K43" s="10"/>
      <c r="L43" s="36"/>
    </row>
    <row r="44" spans="1:12" ht="21.95" customHeight="1" x14ac:dyDescent="0.3">
      <c r="A44" s="6">
        <f t="shared" si="3"/>
        <v>40</v>
      </c>
      <c r="B44" s="7">
        <v>195594</v>
      </c>
      <c r="C44" s="7">
        <v>195620</v>
      </c>
      <c r="D44" s="37" t="str">
        <f t="shared" si="5"/>
        <v>195594195620LHS</v>
      </c>
      <c r="E44" s="37">
        <f t="shared" si="1"/>
        <v>-52</v>
      </c>
      <c r="F44" s="13">
        <f t="shared" si="2"/>
        <v>26</v>
      </c>
      <c r="G44" s="9" t="s">
        <v>14</v>
      </c>
      <c r="H44" s="9" t="s">
        <v>10</v>
      </c>
      <c r="I44" s="9" t="s">
        <v>13</v>
      </c>
      <c r="J44" s="9"/>
      <c r="K44" s="10"/>
      <c r="L44" s="36"/>
    </row>
    <row r="45" spans="1:12" ht="21.95" customHeight="1" x14ac:dyDescent="0.3">
      <c r="A45" s="6">
        <f t="shared" si="3"/>
        <v>41</v>
      </c>
      <c r="B45" s="7">
        <v>195628</v>
      </c>
      <c r="C45" s="7">
        <v>195660</v>
      </c>
      <c r="D45" s="37" t="str">
        <f t="shared" si="5"/>
        <v>195628195660LHS</v>
      </c>
      <c r="E45" s="37">
        <f t="shared" si="1"/>
        <v>-64</v>
      </c>
      <c r="F45" s="13">
        <f t="shared" si="2"/>
        <v>32</v>
      </c>
      <c r="G45" s="9" t="s">
        <v>9</v>
      </c>
      <c r="H45" s="9" t="s">
        <v>10</v>
      </c>
      <c r="I45" s="9" t="s">
        <v>13</v>
      </c>
      <c r="J45" s="9"/>
      <c r="K45" s="10"/>
      <c r="L45" s="36"/>
    </row>
    <row r="46" spans="1:12" ht="21.95" customHeight="1" x14ac:dyDescent="0.3">
      <c r="A46" s="6">
        <f t="shared" si="3"/>
        <v>42</v>
      </c>
      <c r="B46" s="7">
        <v>196598</v>
      </c>
      <c r="C46" s="7">
        <v>197270</v>
      </c>
      <c r="D46" s="37" t="str">
        <f t="shared" si="5"/>
        <v>196598197270LHS</v>
      </c>
      <c r="E46" s="37">
        <f t="shared" si="1"/>
        <v>-1344</v>
      </c>
      <c r="F46" s="13">
        <f t="shared" si="2"/>
        <v>672</v>
      </c>
      <c r="G46" s="9" t="s">
        <v>12</v>
      </c>
      <c r="H46" s="9" t="s">
        <v>10</v>
      </c>
      <c r="I46" s="9" t="s">
        <v>13</v>
      </c>
      <c r="J46" s="9"/>
      <c r="K46" s="10"/>
      <c r="L46" s="36"/>
    </row>
    <row r="47" spans="1:12" ht="21.95" customHeight="1" x14ac:dyDescent="0.3">
      <c r="A47" s="6">
        <f t="shared" si="3"/>
        <v>43</v>
      </c>
      <c r="B47" s="7">
        <v>197019</v>
      </c>
      <c r="C47" s="7">
        <v>197060</v>
      </c>
      <c r="D47" s="37" t="str">
        <f t="shared" si="5"/>
        <v>197019197060LHS</v>
      </c>
      <c r="E47" s="37">
        <f t="shared" si="1"/>
        <v>-82</v>
      </c>
      <c r="F47" s="13">
        <f t="shared" si="2"/>
        <v>41</v>
      </c>
      <c r="G47" s="9" t="s">
        <v>14</v>
      </c>
      <c r="H47" s="9" t="s">
        <v>10</v>
      </c>
      <c r="I47" s="9" t="s">
        <v>13</v>
      </c>
      <c r="J47" s="9"/>
      <c r="K47" s="10"/>
      <c r="L47" s="36"/>
    </row>
    <row r="48" spans="1:12" ht="21.95" customHeight="1" x14ac:dyDescent="0.3">
      <c r="A48" s="6">
        <f t="shared" si="3"/>
        <v>44</v>
      </c>
      <c r="B48" s="7">
        <v>199804</v>
      </c>
      <c r="C48" s="7">
        <v>200530</v>
      </c>
      <c r="D48" s="37" t="str">
        <f t="shared" si="5"/>
        <v>199804200530LHS</v>
      </c>
      <c r="E48" s="37">
        <f t="shared" si="1"/>
        <v>-1452</v>
      </c>
      <c r="F48" s="13">
        <f t="shared" si="2"/>
        <v>726</v>
      </c>
      <c r="G48" s="9" t="s">
        <v>14</v>
      </c>
      <c r="H48" s="9" t="s">
        <v>10</v>
      </c>
      <c r="I48" s="9" t="s">
        <v>13</v>
      </c>
      <c r="J48" s="9"/>
      <c r="K48" s="10"/>
      <c r="L48" s="36"/>
    </row>
    <row r="49" spans="1:12" ht="21.95" customHeight="1" x14ac:dyDescent="0.3">
      <c r="A49" s="6">
        <f t="shared" si="3"/>
        <v>45</v>
      </c>
      <c r="B49" s="7">
        <v>199825</v>
      </c>
      <c r="C49" s="7">
        <v>200523</v>
      </c>
      <c r="D49" s="37" t="str">
        <f t="shared" si="5"/>
        <v>199825200523LHS</v>
      </c>
      <c r="E49" s="37">
        <f t="shared" si="1"/>
        <v>-1396</v>
      </c>
      <c r="F49" s="13">
        <f t="shared" si="2"/>
        <v>698</v>
      </c>
      <c r="G49" s="9" t="s">
        <v>12</v>
      </c>
      <c r="H49" s="9" t="s">
        <v>10</v>
      </c>
      <c r="I49" s="9" t="s">
        <v>13</v>
      </c>
      <c r="J49" s="9"/>
      <c r="K49" s="10"/>
      <c r="L49" s="36"/>
    </row>
    <row r="50" spans="1:12" ht="21.95" customHeight="1" x14ac:dyDescent="0.3">
      <c r="A50" s="6">
        <f t="shared" si="3"/>
        <v>46</v>
      </c>
      <c r="B50" s="7">
        <v>201570</v>
      </c>
      <c r="C50" s="7">
        <v>201580</v>
      </c>
      <c r="D50" s="37" t="str">
        <f t="shared" si="5"/>
        <v>201570201580LHS</v>
      </c>
      <c r="E50" s="37">
        <f t="shared" si="1"/>
        <v>-20</v>
      </c>
      <c r="F50" s="13">
        <f t="shared" si="2"/>
        <v>10</v>
      </c>
      <c r="G50" s="9" t="s">
        <v>12</v>
      </c>
      <c r="H50" s="9" t="s">
        <v>10</v>
      </c>
      <c r="I50" s="9" t="s">
        <v>13</v>
      </c>
      <c r="J50" s="9"/>
      <c r="K50" s="10"/>
      <c r="L50" s="36"/>
    </row>
    <row r="51" spans="1:12" ht="21.95" customHeight="1" x14ac:dyDescent="0.3">
      <c r="A51" s="6">
        <f t="shared" si="3"/>
        <v>47</v>
      </c>
      <c r="B51" s="7">
        <v>201583</v>
      </c>
      <c r="C51" s="7">
        <v>201660</v>
      </c>
      <c r="D51" s="37" t="str">
        <f t="shared" si="5"/>
        <v>201583201660LHS</v>
      </c>
      <c r="E51" s="37">
        <f t="shared" si="1"/>
        <v>-154</v>
      </c>
      <c r="F51" s="13">
        <f t="shared" si="2"/>
        <v>77</v>
      </c>
      <c r="G51" s="9" t="s">
        <v>14</v>
      </c>
      <c r="H51" s="9" t="s">
        <v>10</v>
      </c>
      <c r="I51" s="9" t="s">
        <v>13</v>
      </c>
      <c r="J51" s="9"/>
      <c r="K51" s="10"/>
      <c r="L51" s="36"/>
    </row>
    <row r="52" spans="1:12" ht="21.95" customHeight="1" x14ac:dyDescent="0.3">
      <c r="A52" s="6">
        <f t="shared" si="3"/>
        <v>48</v>
      </c>
      <c r="B52" s="37">
        <v>201584</v>
      </c>
      <c r="C52" s="37">
        <v>201670</v>
      </c>
      <c r="D52" s="37" t="str">
        <f t="shared" si="5"/>
        <v>201584201670LHS</v>
      </c>
      <c r="E52" s="37">
        <f t="shared" si="1"/>
        <v>-172</v>
      </c>
      <c r="F52" s="38">
        <f t="shared" si="2"/>
        <v>86</v>
      </c>
      <c r="G52" s="39" t="s">
        <v>12</v>
      </c>
      <c r="H52" s="39" t="s">
        <v>10</v>
      </c>
      <c r="I52" s="39" t="s">
        <v>13</v>
      </c>
      <c r="J52" s="39"/>
      <c r="K52" s="10"/>
      <c r="L52" s="36"/>
    </row>
    <row r="53" spans="1:12" ht="21.95" customHeight="1" x14ac:dyDescent="0.3">
      <c r="A53" s="6">
        <f t="shared" si="3"/>
        <v>49</v>
      </c>
      <c r="B53" s="37">
        <v>201762</v>
      </c>
      <c r="C53" s="37">
        <v>202404</v>
      </c>
      <c r="D53" s="37" t="str">
        <f t="shared" si="5"/>
        <v>201762202404LHS</v>
      </c>
      <c r="E53" s="37">
        <f t="shared" si="1"/>
        <v>-1284</v>
      </c>
      <c r="F53" s="38">
        <f t="shared" si="2"/>
        <v>642</v>
      </c>
      <c r="G53" s="39" t="s">
        <v>12</v>
      </c>
      <c r="H53" s="39" t="s">
        <v>10</v>
      </c>
      <c r="I53" s="39" t="s">
        <v>13</v>
      </c>
      <c r="J53" s="39"/>
      <c r="K53" s="10"/>
      <c r="L53" s="36"/>
    </row>
    <row r="54" spans="1:12" ht="21.95" customHeight="1" x14ac:dyDescent="0.3">
      <c r="A54" s="6">
        <f t="shared" si="3"/>
        <v>50</v>
      </c>
      <c r="B54" s="37">
        <v>201764</v>
      </c>
      <c r="C54" s="37">
        <v>202410</v>
      </c>
      <c r="D54" s="37" t="str">
        <f t="shared" si="5"/>
        <v>201764202410LHS</v>
      </c>
      <c r="E54" s="37">
        <f t="shared" si="1"/>
        <v>-1292</v>
      </c>
      <c r="F54" s="38">
        <f t="shared" si="2"/>
        <v>646</v>
      </c>
      <c r="G54" s="39" t="s">
        <v>14</v>
      </c>
      <c r="H54" s="39" t="s">
        <v>10</v>
      </c>
      <c r="I54" s="39" t="s">
        <v>13</v>
      </c>
      <c r="J54" s="39"/>
      <c r="K54" s="10"/>
      <c r="L54" s="36"/>
    </row>
    <row r="55" spans="1:12" ht="21.95" customHeight="1" x14ac:dyDescent="0.3">
      <c r="A55" s="6">
        <f t="shared" si="3"/>
        <v>51</v>
      </c>
      <c r="B55" s="37">
        <v>206431</v>
      </c>
      <c r="C55" s="37">
        <v>206452</v>
      </c>
      <c r="D55" s="37" t="str">
        <f t="shared" si="5"/>
        <v>206431206452LHS</v>
      </c>
      <c r="E55" s="37">
        <f t="shared" si="1"/>
        <v>-42</v>
      </c>
      <c r="F55" s="38">
        <f t="shared" si="2"/>
        <v>21</v>
      </c>
      <c r="G55" s="39" t="s">
        <v>12</v>
      </c>
      <c r="H55" s="39" t="s">
        <v>10</v>
      </c>
      <c r="I55" s="39" t="s">
        <v>13</v>
      </c>
      <c r="J55" s="39"/>
      <c r="K55" s="10"/>
      <c r="L55" s="36"/>
    </row>
    <row r="56" spans="1:12" ht="21.95" customHeight="1" x14ac:dyDescent="0.3">
      <c r="A56" s="6">
        <f t="shared" si="3"/>
        <v>52</v>
      </c>
      <c r="B56" s="37">
        <v>209422</v>
      </c>
      <c r="C56" s="37">
        <v>210720</v>
      </c>
      <c r="D56" s="37" t="str">
        <f t="shared" ref="D56:D87" si="6">_xlfn.CONCAT(B56,C56,H56)</f>
        <v>209422210720LHS</v>
      </c>
      <c r="E56" s="37">
        <f t="shared" si="1"/>
        <v>-2596</v>
      </c>
      <c r="F56" s="38">
        <f t="shared" si="2"/>
        <v>1298</v>
      </c>
      <c r="G56" s="39" t="s">
        <v>14</v>
      </c>
      <c r="H56" s="39" t="s">
        <v>10</v>
      </c>
      <c r="I56" s="39" t="s">
        <v>13</v>
      </c>
      <c r="J56" s="39"/>
      <c r="K56" s="10"/>
      <c r="L56" s="36"/>
    </row>
    <row r="57" spans="1:12" ht="21.95" customHeight="1" x14ac:dyDescent="0.3">
      <c r="A57" s="6">
        <f t="shared" si="3"/>
        <v>53</v>
      </c>
      <c r="B57" s="37">
        <v>209770</v>
      </c>
      <c r="C57" s="37">
        <v>210704</v>
      </c>
      <c r="D57" s="37" t="str">
        <f t="shared" si="6"/>
        <v>209770210704LHS</v>
      </c>
      <c r="E57" s="37">
        <f t="shared" si="1"/>
        <v>-1868</v>
      </c>
      <c r="F57" s="38">
        <f t="shared" si="2"/>
        <v>934</v>
      </c>
      <c r="G57" s="39" t="s">
        <v>12</v>
      </c>
      <c r="H57" s="39" t="s">
        <v>10</v>
      </c>
      <c r="I57" s="39" t="s">
        <v>13</v>
      </c>
      <c r="J57" s="39"/>
      <c r="K57" s="10"/>
      <c r="L57" s="36"/>
    </row>
    <row r="58" spans="1:12" ht="21.95" customHeight="1" x14ac:dyDescent="0.3">
      <c r="A58" s="6">
        <f t="shared" si="3"/>
        <v>54</v>
      </c>
      <c r="B58" s="37">
        <v>211080</v>
      </c>
      <c r="C58" s="37">
        <v>211090</v>
      </c>
      <c r="D58" s="37" t="str">
        <f t="shared" si="6"/>
        <v>211080211090LHS</v>
      </c>
      <c r="E58" s="37">
        <f t="shared" si="1"/>
        <v>-20</v>
      </c>
      <c r="F58" s="38">
        <f t="shared" si="2"/>
        <v>10</v>
      </c>
      <c r="G58" s="39" t="s">
        <v>12</v>
      </c>
      <c r="H58" s="39" t="s">
        <v>10</v>
      </c>
      <c r="I58" s="39" t="s">
        <v>13</v>
      </c>
      <c r="J58" s="39"/>
      <c r="K58" s="10"/>
      <c r="L58" s="36"/>
    </row>
    <row r="59" spans="1:12" ht="21.95" customHeight="1" x14ac:dyDescent="0.3">
      <c r="A59" s="6">
        <f t="shared" si="3"/>
        <v>55</v>
      </c>
      <c r="B59" s="37">
        <v>211748</v>
      </c>
      <c r="C59" s="37">
        <v>211760</v>
      </c>
      <c r="D59" s="37" t="str">
        <f t="shared" si="6"/>
        <v>211748211760LHS</v>
      </c>
      <c r="E59" s="37">
        <f t="shared" si="1"/>
        <v>-24</v>
      </c>
      <c r="F59" s="38">
        <f t="shared" si="2"/>
        <v>12</v>
      </c>
      <c r="G59" s="39" t="s">
        <v>12</v>
      </c>
      <c r="H59" s="39" t="s">
        <v>10</v>
      </c>
      <c r="I59" s="39" t="s">
        <v>13</v>
      </c>
      <c r="J59" s="39"/>
      <c r="K59" s="10"/>
      <c r="L59" s="36"/>
    </row>
    <row r="60" spans="1:12" ht="21.95" customHeight="1" x14ac:dyDescent="0.3">
      <c r="A60" s="6">
        <f t="shared" si="3"/>
        <v>56</v>
      </c>
      <c r="B60" s="37">
        <v>212519</v>
      </c>
      <c r="C60" s="37">
        <v>212535</v>
      </c>
      <c r="D60" s="37" t="str">
        <f t="shared" si="6"/>
        <v>212519212535LHS</v>
      </c>
      <c r="E60" s="37">
        <f t="shared" si="1"/>
        <v>-32</v>
      </c>
      <c r="F60" s="38">
        <f t="shared" si="2"/>
        <v>16</v>
      </c>
      <c r="G60" s="39" t="s">
        <v>9</v>
      </c>
      <c r="H60" s="39" t="s">
        <v>10</v>
      </c>
      <c r="I60" s="39" t="s">
        <v>13</v>
      </c>
      <c r="J60" s="39"/>
      <c r="K60" s="10"/>
      <c r="L60" s="36"/>
    </row>
    <row r="61" spans="1:12" ht="21.95" customHeight="1" x14ac:dyDescent="0.3">
      <c r="A61" s="6">
        <f t="shared" si="3"/>
        <v>57</v>
      </c>
      <c r="B61" s="37">
        <v>213180</v>
      </c>
      <c r="C61" s="37">
        <v>214238</v>
      </c>
      <c r="D61" s="37" t="str">
        <f t="shared" si="6"/>
        <v>213180214238LHS</v>
      </c>
      <c r="E61" s="37">
        <f t="shared" si="1"/>
        <v>-2116</v>
      </c>
      <c r="F61" s="38">
        <f t="shared" si="2"/>
        <v>1058</v>
      </c>
      <c r="G61" s="39" t="s">
        <v>14</v>
      </c>
      <c r="H61" s="39" t="s">
        <v>10</v>
      </c>
      <c r="I61" s="39" t="s">
        <v>13</v>
      </c>
      <c r="J61" s="39"/>
      <c r="K61" s="10"/>
      <c r="L61" s="36"/>
    </row>
    <row r="62" spans="1:12" ht="21.95" customHeight="1" x14ac:dyDescent="0.3">
      <c r="A62" s="6">
        <f t="shared" si="3"/>
        <v>58</v>
      </c>
      <c r="B62" s="7">
        <v>213194</v>
      </c>
      <c r="C62" s="7">
        <v>214220</v>
      </c>
      <c r="D62" s="37" t="str">
        <f t="shared" si="6"/>
        <v>213194214220LHS</v>
      </c>
      <c r="E62" s="37">
        <f t="shared" si="1"/>
        <v>-2052</v>
      </c>
      <c r="F62" s="13">
        <f t="shared" si="2"/>
        <v>1026</v>
      </c>
      <c r="G62" s="9" t="s">
        <v>12</v>
      </c>
      <c r="H62" s="9" t="s">
        <v>10</v>
      </c>
      <c r="I62" s="9" t="s">
        <v>13</v>
      </c>
      <c r="J62" s="9"/>
      <c r="K62" s="10"/>
      <c r="L62" s="36"/>
    </row>
    <row r="63" spans="1:12" ht="21.95" customHeight="1" x14ac:dyDescent="0.3">
      <c r="A63" s="6">
        <f t="shared" si="3"/>
        <v>59</v>
      </c>
      <c r="B63" s="7">
        <v>215165</v>
      </c>
      <c r="C63" s="7">
        <v>215180</v>
      </c>
      <c r="D63" s="37" t="str">
        <f t="shared" si="6"/>
        <v>215165215180LHS</v>
      </c>
      <c r="E63" s="37">
        <f t="shared" si="1"/>
        <v>-30</v>
      </c>
      <c r="F63" s="13">
        <f t="shared" si="2"/>
        <v>15</v>
      </c>
      <c r="G63" s="9" t="s">
        <v>12</v>
      </c>
      <c r="H63" s="9" t="s">
        <v>10</v>
      </c>
      <c r="I63" s="9" t="s">
        <v>13</v>
      </c>
      <c r="J63" s="9"/>
      <c r="K63" s="10"/>
      <c r="L63" s="36"/>
    </row>
    <row r="64" spans="1:12" ht="21.95" customHeight="1" x14ac:dyDescent="0.3">
      <c r="A64" s="6">
        <f t="shared" si="3"/>
        <v>60</v>
      </c>
      <c r="B64" s="7">
        <v>215315</v>
      </c>
      <c r="C64" s="7">
        <v>215350</v>
      </c>
      <c r="D64" s="37" t="str">
        <f t="shared" si="6"/>
        <v>215315215350LHS</v>
      </c>
      <c r="E64" s="37">
        <f t="shared" si="1"/>
        <v>-70</v>
      </c>
      <c r="F64" s="13">
        <f t="shared" si="2"/>
        <v>35</v>
      </c>
      <c r="G64" s="9" t="s">
        <v>12</v>
      </c>
      <c r="H64" s="9" t="s">
        <v>10</v>
      </c>
      <c r="I64" s="9" t="s">
        <v>13</v>
      </c>
      <c r="J64" s="9"/>
      <c r="K64" s="10"/>
      <c r="L64" s="36"/>
    </row>
    <row r="65" spans="1:12" ht="21.95" customHeight="1" x14ac:dyDescent="0.3">
      <c r="A65" s="6">
        <f t="shared" si="3"/>
        <v>61</v>
      </c>
      <c r="B65" s="7">
        <v>215316</v>
      </c>
      <c r="C65" s="7">
        <v>215350</v>
      </c>
      <c r="D65" s="37" t="str">
        <f t="shared" si="6"/>
        <v>215316215350LHS</v>
      </c>
      <c r="E65" s="37">
        <f t="shared" si="1"/>
        <v>-68</v>
      </c>
      <c r="F65" s="13">
        <f t="shared" si="2"/>
        <v>34</v>
      </c>
      <c r="G65" s="9" t="s">
        <v>14</v>
      </c>
      <c r="H65" s="9" t="s">
        <v>10</v>
      </c>
      <c r="I65" s="9" t="s">
        <v>13</v>
      </c>
      <c r="J65" s="9"/>
      <c r="K65" s="10"/>
      <c r="L65" s="36"/>
    </row>
    <row r="66" spans="1:12" ht="21.95" customHeight="1" x14ac:dyDescent="0.3">
      <c r="A66" s="6">
        <f t="shared" si="3"/>
        <v>62</v>
      </c>
      <c r="B66" s="7">
        <v>215881</v>
      </c>
      <c r="C66" s="7">
        <v>215900</v>
      </c>
      <c r="D66" s="37" t="str">
        <f t="shared" si="6"/>
        <v>215881215900LHS</v>
      </c>
      <c r="E66" s="37">
        <f t="shared" si="1"/>
        <v>-38</v>
      </c>
      <c r="F66" s="13">
        <f t="shared" si="2"/>
        <v>19</v>
      </c>
      <c r="G66" s="9" t="s">
        <v>12</v>
      </c>
      <c r="H66" s="9" t="s">
        <v>10</v>
      </c>
      <c r="I66" s="9" t="s">
        <v>13</v>
      </c>
      <c r="J66" s="9"/>
      <c r="K66" s="10"/>
      <c r="L66" s="36"/>
    </row>
    <row r="67" spans="1:12" ht="21.95" customHeight="1" x14ac:dyDescent="0.3">
      <c r="A67" s="6">
        <f t="shared" si="3"/>
        <v>63</v>
      </c>
      <c r="B67" s="18">
        <v>215971</v>
      </c>
      <c r="C67" s="18">
        <v>216860</v>
      </c>
      <c r="D67" s="37" t="str">
        <f t="shared" si="6"/>
        <v>215971216860LHS</v>
      </c>
      <c r="E67" s="37">
        <f t="shared" si="1"/>
        <v>-1778</v>
      </c>
      <c r="F67" s="13">
        <f t="shared" si="2"/>
        <v>889</v>
      </c>
      <c r="G67" s="19" t="s">
        <v>14</v>
      </c>
      <c r="H67" s="19" t="s">
        <v>10</v>
      </c>
      <c r="I67" s="19" t="s">
        <v>13</v>
      </c>
      <c r="J67" s="19"/>
      <c r="K67" s="10"/>
      <c r="L67" s="36"/>
    </row>
    <row r="68" spans="1:12" ht="21.95" customHeight="1" x14ac:dyDescent="0.3">
      <c r="A68" s="6">
        <f t="shared" si="3"/>
        <v>64</v>
      </c>
      <c r="B68" s="7">
        <v>216012</v>
      </c>
      <c r="C68" s="7">
        <v>216820</v>
      </c>
      <c r="D68" s="37" t="str">
        <f t="shared" si="6"/>
        <v>216012216820LHS</v>
      </c>
      <c r="E68" s="37">
        <f t="shared" si="1"/>
        <v>-1616</v>
      </c>
      <c r="F68" s="13">
        <f t="shared" si="2"/>
        <v>808</v>
      </c>
      <c r="G68" s="9" t="s">
        <v>12</v>
      </c>
      <c r="H68" s="9" t="s">
        <v>10</v>
      </c>
      <c r="I68" s="9" t="s">
        <v>13</v>
      </c>
      <c r="J68" s="9"/>
      <c r="K68" s="10"/>
      <c r="L68" s="36"/>
    </row>
    <row r="69" spans="1:12" ht="21.95" customHeight="1" x14ac:dyDescent="0.3">
      <c r="A69" s="6">
        <f t="shared" si="3"/>
        <v>65</v>
      </c>
      <c r="B69" s="7">
        <v>217942</v>
      </c>
      <c r="C69" s="7">
        <v>217962</v>
      </c>
      <c r="D69" s="37" t="str">
        <f t="shared" si="6"/>
        <v>217942217962LHS</v>
      </c>
      <c r="E69" s="37">
        <f t="shared" si="1"/>
        <v>-40</v>
      </c>
      <c r="F69" s="13">
        <f t="shared" si="2"/>
        <v>20</v>
      </c>
      <c r="G69" s="9" t="s">
        <v>12</v>
      </c>
      <c r="H69" s="9" t="s">
        <v>10</v>
      </c>
      <c r="I69" s="9" t="s">
        <v>13</v>
      </c>
      <c r="J69" s="9"/>
      <c r="K69" s="10"/>
      <c r="L69" s="36"/>
    </row>
    <row r="70" spans="1:12" ht="21.95" customHeight="1" x14ac:dyDescent="0.3">
      <c r="A70" s="6">
        <f t="shared" si="3"/>
        <v>66</v>
      </c>
      <c r="B70" s="7">
        <v>218922</v>
      </c>
      <c r="C70" s="7">
        <v>218942</v>
      </c>
      <c r="D70" s="37" t="str">
        <f t="shared" si="6"/>
        <v>218922218942LHS</v>
      </c>
      <c r="E70" s="37">
        <f t="shared" ref="E70:E133" si="7">B70-C70-F70</f>
        <v>-40</v>
      </c>
      <c r="F70" s="13">
        <f t="shared" ref="F70:F133" si="8">ABS(C70-B70)</f>
        <v>20</v>
      </c>
      <c r="G70" s="9" t="s">
        <v>12</v>
      </c>
      <c r="H70" s="9" t="s">
        <v>10</v>
      </c>
      <c r="I70" s="9" t="s">
        <v>13</v>
      </c>
      <c r="J70" s="9"/>
      <c r="K70" s="10"/>
      <c r="L70" s="36"/>
    </row>
    <row r="71" spans="1:12" ht="21.95" customHeight="1" x14ac:dyDescent="0.3">
      <c r="A71" s="6">
        <f t="shared" ref="A71:A134" si="9">A70+1</f>
        <v>67</v>
      </c>
      <c r="B71" s="7">
        <v>216020</v>
      </c>
      <c r="C71" s="7">
        <v>216040</v>
      </c>
      <c r="D71" s="37" t="str">
        <f t="shared" si="6"/>
        <v>216020216040LHS</v>
      </c>
      <c r="E71" s="37">
        <f t="shared" si="7"/>
        <v>-40</v>
      </c>
      <c r="F71" s="13">
        <f t="shared" si="8"/>
        <v>20</v>
      </c>
      <c r="G71" s="9" t="s">
        <v>9</v>
      </c>
      <c r="H71" s="9" t="s">
        <v>10</v>
      </c>
      <c r="I71" s="9" t="s">
        <v>13</v>
      </c>
      <c r="J71" s="9"/>
      <c r="K71" s="10"/>
      <c r="L71" s="36"/>
    </row>
    <row r="72" spans="1:12" ht="21.95" customHeight="1" x14ac:dyDescent="0.3">
      <c r="A72" s="6">
        <f t="shared" si="9"/>
        <v>68</v>
      </c>
      <c r="B72" s="7">
        <v>193309</v>
      </c>
      <c r="C72" s="7">
        <v>193330</v>
      </c>
      <c r="D72" s="37" t="str">
        <f t="shared" si="6"/>
        <v>193309193330LHS</v>
      </c>
      <c r="E72" s="37">
        <f t="shared" si="7"/>
        <v>-42</v>
      </c>
      <c r="F72" s="13">
        <f t="shared" si="8"/>
        <v>21</v>
      </c>
      <c r="G72" s="9" t="s">
        <v>9</v>
      </c>
      <c r="H72" s="9" t="s">
        <v>10</v>
      </c>
      <c r="I72" s="9" t="s">
        <v>13</v>
      </c>
      <c r="J72" s="9"/>
      <c r="K72" s="10"/>
      <c r="L72" s="36"/>
    </row>
    <row r="73" spans="1:12" ht="21.95" customHeight="1" x14ac:dyDescent="0.3">
      <c r="A73" s="6">
        <f t="shared" si="9"/>
        <v>69</v>
      </c>
      <c r="B73" s="7">
        <v>172773</v>
      </c>
      <c r="C73" s="7">
        <v>172753</v>
      </c>
      <c r="D73" s="37" t="str">
        <f t="shared" si="6"/>
        <v>172773172753RHS</v>
      </c>
      <c r="E73" s="37">
        <f t="shared" si="7"/>
        <v>0</v>
      </c>
      <c r="F73" s="13">
        <f t="shared" si="8"/>
        <v>20</v>
      </c>
      <c r="G73" s="9" t="s">
        <v>9</v>
      </c>
      <c r="H73" s="9" t="s">
        <v>16</v>
      </c>
      <c r="I73" s="9" t="s">
        <v>13</v>
      </c>
      <c r="J73" s="9"/>
      <c r="K73" s="10"/>
      <c r="L73" s="36"/>
    </row>
    <row r="74" spans="1:12" ht="21.95" customHeight="1" x14ac:dyDescent="0.3">
      <c r="A74" s="6">
        <f t="shared" si="9"/>
        <v>70</v>
      </c>
      <c r="B74" s="7">
        <v>172969</v>
      </c>
      <c r="C74" s="7">
        <v>172950</v>
      </c>
      <c r="D74" s="37" t="str">
        <f t="shared" si="6"/>
        <v>172969172950RHS</v>
      </c>
      <c r="E74" s="37">
        <f t="shared" si="7"/>
        <v>0</v>
      </c>
      <c r="F74" s="13">
        <f t="shared" si="8"/>
        <v>19</v>
      </c>
      <c r="G74" s="9" t="s">
        <v>9</v>
      </c>
      <c r="H74" s="9" t="s">
        <v>16</v>
      </c>
      <c r="I74" s="9" t="s">
        <v>13</v>
      </c>
      <c r="J74" s="9"/>
      <c r="K74" s="10"/>
      <c r="L74" s="36"/>
    </row>
    <row r="75" spans="1:12" ht="21.95" customHeight="1" x14ac:dyDescent="0.3">
      <c r="A75" s="6">
        <f t="shared" si="9"/>
        <v>71</v>
      </c>
      <c r="B75" s="7">
        <v>173345</v>
      </c>
      <c r="C75" s="7">
        <v>173330</v>
      </c>
      <c r="D75" s="37" t="str">
        <f t="shared" si="6"/>
        <v>173345173330RHS</v>
      </c>
      <c r="E75" s="37">
        <f t="shared" si="7"/>
        <v>0</v>
      </c>
      <c r="F75" s="13">
        <f t="shared" si="8"/>
        <v>15</v>
      </c>
      <c r="G75" s="9" t="s">
        <v>9</v>
      </c>
      <c r="H75" s="9" t="s">
        <v>16</v>
      </c>
      <c r="I75" s="9" t="s">
        <v>13</v>
      </c>
      <c r="J75" s="9"/>
      <c r="K75" s="10"/>
      <c r="L75" s="36"/>
    </row>
    <row r="76" spans="1:12" ht="21.95" customHeight="1" x14ac:dyDescent="0.3">
      <c r="A76" s="6">
        <f t="shared" si="9"/>
        <v>72</v>
      </c>
      <c r="B76" s="7">
        <v>173630</v>
      </c>
      <c r="C76" s="7">
        <v>173560</v>
      </c>
      <c r="D76" s="37" t="str">
        <f t="shared" si="6"/>
        <v>173630173560RHS</v>
      </c>
      <c r="E76" s="37">
        <f t="shared" si="7"/>
        <v>0</v>
      </c>
      <c r="F76" s="13">
        <f t="shared" si="8"/>
        <v>70</v>
      </c>
      <c r="G76" s="9" t="s">
        <v>14</v>
      </c>
      <c r="H76" s="9" t="s">
        <v>16</v>
      </c>
      <c r="I76" s="9" t="s">
        <v>13</v>
      </c>
      <c r="J76" s="9"/>
      <c r="K76" s="10"/>
      <c r="L76" s="36"/>
    </row>
    <row r="77" spans="1:12" ht="21.95" customHeight="1" x14ac:dyDescent="0.3">
      <c r="A77" s="6">
        <f t="shared" si="9"/>
        <v>73</v>
      </c>
      <c r="B77" s="7">
        <v>173620</v>
      </c>
      <c r="C77" s="7">
        <v>173560</v>
      </c>
      <c r="D77" s="37" t="str">
        <f t="shared" si="6"/>
        <v>173620173560RHS</v>
      </c>
      <c r="E77" s="37">
        <f t="shared" si="7"/>
        <v>0</v>
      </c>
      <c r="F77" s="13">
        <f t="shared" si="8"/>
        <v>60</v>
      </c>
      <c r="G77" s="9" t="s">
        <v>12</v>
      </c>
      <c r="H77" s="9" t="s">
        <v>16</v>
      </c>
      <c r="I77" s="9" t="s">
        <v>13</v>
      </c>
      <c r="J77" s="9"/>
      <c r="K77" s="10"/>
      <c r="L77" s="36"/>
    </row>
    <row r="78" spans="1:12" ht="21.95" customHeight="1" x14ac:dyDescent="0.3">
      <c r="A78" s="6">
        <f t="shared" si="9"/>
        <v>74</v>
      </c>
      <c r="B78" s="7">
        <v>173620</v>
      </c>
      <c r="C78" s="7">
        <v>173610</v>
      </c>
      <c r="D78" s="37" t="str">
        <f t="shared" si="6"/>
        <v>173620173610RHS</v>
      </c>
      <c r="E78" s="37">
        <f t="shared" si="7"/>
        <v>0</v>
      </c>
      <c r="F78" s="13">
        <f t="shared" si="8"/>
        <v>10</v>
      </c>
      <c r="G78" s="9" t="s">
        <v>12</v>
      </c>
      <c r="H78" s="9" t="s">
        <v>16</v>
      </c>
      <c r="I78" s="9" t="s">
        <v>13</v>
      </c>
      <c r="J78" s="9"/>
      <c r="K78" s="10"/>
      <c r="L78" s="36"/>
    </row>
    <row r="79" spans="1:12" ht="21.95" customHeight="1" x14ac:dyDescent="0.3">
      <c r="A79" s="6">
        <f t="shared" si="9"/>
        <v>75</v>
      </c>
      <c r="B79" s="7">
        <v>173620</v>
      </c>
      <c r="C79" s="7">
        <v>173550</v>
      </c>
      <c r="D79" s="37" t="str">
        <f t="shared" ref="D79:D80" si="10">_xlfn.CONCAT(B79,C79,H79,G79)</f>
        <v>173620173550RHSSR Right shoulder</v>
      </c>
      <c r="E79" s="37">
        <f t="shared" si="7"/>
        <v>0</v>
      </c>
      <c r="F79" s="13">
        <f t="shared" si="8"/>
        <v>70</v>
      </c>
      <c r="G79" s="9" t="s">
        <v>15</v>
      </c>
      <c r="H79" s="9" t="s">
        <v>16</v>
      </c>
      <c r="I79" s="9" t="s">
        <v>13</v>
      </c>
      <c r="J79" s="9"/>
      <c r="K79" s="10"/>
      <c r="L79" s="36"/>
    </row>
    <row r="80" spans="1:12" ht="21.95" customHeight="1" x14ac:dyDescent="0.3">
      <c r="A80" s="6">
        <f t="shared" si="9"/>
        <v>76</v>
      </c>
      <c r="B80" s="7">
        <v>173620</v>
      </c>
      <c r="C80" s="7">
        <v>173550</v>
      </c>
      <c r="D80" s="37" t="str">
        <f t="shared" si="10"/>
        <v>173620173550RHSSR Left shoulder</v>
      </c>
      <c r="E80" s="37">
        <f t="shared" si="7"/>
        <v>0</v>
      </c>
      <c r="F80" s="13">
        <f t="shared" si="8"/>
        <v>70</v>
      </c>
      <c r="G80" s="9" t="s">
        <v>9</v>
      </c>
      <c r="H80" s="9" t="s">
        <v>16</v>
      </c>
      <c r="I80" s="9" t="s">
        <v>13</v>
      </c>
      <c r="J80" s="9"/>
      <c r="K80" s="10"/>
      <c r="L80" s="36"/>
    </row>
    <row r="81" spans="1:12" ht="21.95" customHeight="1" x14ac:dyDescent="0.3">
      <c r="A81" s="6">
        <f t="shared" si="9"/>
        <v>77</v>
      </c>
      <c r="B81" s="7">
        <v>175399</v>
      </c>
      <c r="C81" s="7">
        <v>175370</v>
      </c>
      <c r="D81" s="37" t="str">
        <f t="shared" ref="D81:D86" si="11">_xlfn.CONCAT(B81,C81,H81)</f>
        <v>175399175370RHS</v>
      </c>
      <c r="E81" s="37">
        <f t="shared" si="7"/>
        <v>0</v>
      </c>
      <c r="F81" s="13">
        <f t="shared" si="8"/>
        <v>29</v>
      </c>
      <c r="G81" s="9" t="s">
        <v>14</v>
      </c>
      <c r="H81" s="9" t="s">
        <v>16</v>
      </c>
      <c r="I81" s="9" t="s">
        <v>13</v>
      </c>
      <c r="J81" s="9"/>
      <c r="K81" s="10"/>
      <c r="L81" s="36"/>
    </row>
    <row r="82" spans="1:12" ht="21.95" customHeight="1" x14ac:dyDescent="0.3">
      <c r="A82" s="6">
        <f t="shared" si="9"/>
        <v>78</v>
      </c>
      <c r="B82" s="7">
        <v>175736</v>
      </c>
      <c r="C82" s="7">
        <v>174990</v>
      </c>
      <c r="D82" s="37" t="str">
        <f t="shared" si="11"/>
        <v>175736174990RHS</v>
      </c>
      <c r="E82" s="37">
        <f t="shared" si="7"/>
        <v>0</v>
      </c>
      <c r="F82" s="13">
        <f t="shared" si="8"/>
        <v>746</v>
      </c>
      <c r="G82" s="9" t="s">
        <v>12</v>
      </c>
      <c r="H82" s="9" t="s">
        <v>16</v>
      </c>
      <c r="I82" s="9" t="s">
        <v>13</v>
      </c>
      <c r="J82" s="9"/>
      <c r="K82" s="10"/>
      <c r="L82" s="36"/>
    </row>
    <row r="83" spans="1:12" ht="21.95" customHeight="1" x14ac:dyDescent="0.3">
      <c r="A83" s="6">
        <f t="shared" si="9"/>
        <v>79</v>
      </c>
      <c r="B83" s="7">
        <v>175994</v>
      </c>
      <c r="C83" s="7">
        <v>175980</v>
      </c>
      <c r="D83" s="37" t="str">
        <f t="shared" si="11"/>
        <v>175994175980RHS</v>
      </c>
      <c r="E83" s="37">
        <f t="shared" si="7"/>
        <v>0</v>
      </c>
      <c r="F83" s="13">
        <f t="shared" si="8"/>
        <v>14</v>
      </c>
      <c r="G83" s="9" t="s">
        <v>9</v>
      </c>
      <c r="H83" s="9" t="s">
        <v>16</v>
      </c>
      <c r="I83" s="9" t="s">
        <v>13</v>
      </c>
      <c r="J83" s="9"/>
      <c r="K83" s="10"/>
      <c r="L83" s="36"/>
    </row>
    <row r="84" spans="1:12" ht="21.95" customHeight="1" x14ac:dyDescent="0.3">
      <c r="A84" s="6">
        <f t="shared" si="9"/>
        <v>80</v>
      </c>
      <c r="B84" s="7">
        <v>177085</v>
      </c>
      <c r="C84" s="7">
        <v>177070</v>
      </c>
      <c r="D84" s="37" t="str">
        <f t="shared" si="11"/>
        <v>177085177070RHS</v>
      </c>
      <c r="E84" s="37">
        <f t="shared" si="7"/>
        <v>0</v>
      </c>
      <c r="F84" s="13">
        <f t="shared" si="8"/>
        <v>15</v>
      </c>
      <c r="G84" s="9" t="s">
        <v>12</v>
      </c>
      <c r="H84" s="9" t="s">
        <v>16</v>
      </c>
      <c r="I84" s="9" t="s">
        <v>13</v>
      </c>
      <c r="J84" s="9"/>
      <c r="K84" s="10"/>
      <c r="L84" s="36"/>
    </row>
    <row r="85" spans="1:12" ht="21.95" customHeight="1" x14ac:dyDescent="0.3">
      <c r="A85" s="6">
        <f t="shared" si="9"/>
        <v>81</v>
      </c>
      <c r="B85" s="7">
        <v>177090</v>
      </c>
      <c r="C85" s="7">
        <v>177080</v>
      </c>
      <c r="D85" s="37" t="str">
        <f t="shared" si="11"/>
        <v>177090177080RHS</v>
      </c>
      <c r="E85" s="37">
        <f t="shared" si="7"/>
        <v>0</v>
      </c>
      <c r="F85" s="13">
        <f t="shared" si="8"/>
        <v>10</v>
      </c>
      <c r="G85" s="9" t="s">
        <v>15</v>
      </c>
      <c r="H85" s="9" t="s">
        <v>16</v>
      </c>
      <c r="I85" s="9" t="s">
        <v>13</v>
      </c>
      <c r="J85" s="9"/>
      <c r="K85" s="10"/>
      <c r="L85" s="36"/>
    </row>
    <row r="86" spans="1:12" ht="21.95" customHeight="1" x14ac:dyDescent="0.3">
      <c r="A86" s="6">
        <f t="shared" si="9"/>
        <v>82</v>
      </c>
      <c r="B86" s="7">
        <v>177112</v>
      </c>
      <c r="C86" s="7">
        <v>177080</v>
      </c>
      <c r="D86" s="37" t="str">
        <f t="shared" si="11"/>
        <v>177112177080RHS</v>
      </c>
      <c r="E86" s="37">
        <f t="shared" si="7"/>
        <v>0</v>
      </c>
      <c r="F86" s="13">
        <f t="shared" si="8"/>
        <v>32</v>
      </c>
      <c r="G86" s="9" t="s">
        <v>9</v>
      </c>
      <c r="H86" s="9" t="s">
        <v>16</v>
      </c>
      <c r="I86" s="9" t="s">
        <v>13</v>
      </c>
      <c r="J86" s="9"/>
      <c r="K86" s="10"/>
      <c r="L86" s="36"/>
    </row>
    <row r="87" spans="1:12" ht="21.95" customHeight="1" x14ac:dyDescent="0.3">
      <c r="A87" s="6">
        <f t="shared" si="9"/>
        <v>83</v>
      </c>
      <c r="B87" s="7">
        <v>177603</v>
      </c>
      <c r="C87" s="7">
        <v>177560</v>
      </c>
      <c r="D87" s="37" t="str">
        <f t="shared" ref="D87:D89" si="12">_xlfn.CONCAT(B87,C87,H87,G87)</f>
        <v>177603177560RHSMCWShoulder</v>
      </c>
      <c r="E87" s="37">
        <f t="shared" si="7"/>
        <v>0</v>
      </c>
      <c r="F87" s="13">
        <f t="shared" si="8"/>
        <v>43</v>
      </c>
      <c r="G87" s="9" t="s">
        <v>12</v>
      </c>
      <c r="H87" s="9" t="s">
        <v>16</v>
      </c>
      <c r="I87" s="9" t="s">
        <v>13</v>
      </c>
      <c r="J87" s="9"/>
      <c r="K87" s="10"/>
      <c r="L87" s="36"/>
    </row>
    <row r="88" spans="1:12" ht="21.95" customHeight="1" x14ac:dyDescent="0.3">
      <c r="A88" s="6">
        <f t="shared" si="9"/>
        <v>84</v>
      </c>
      <c r="B88" s="7">
        <v>177603</v>
      </c>
      <c r="C88" s="7">
        <v>177560</v>
      </c>
      <c r="D88" s="37" t="str">
        <f t="shared" si="12"/>
        <v>177603177560RHSMedian</v>
      </c>
      <c r="E88" s="37">
        <f t="shared" si="7"/>
        <v>0</v>
      </c>
      <c r="F88" s="13">
        <f t="shared" si="8"/>
        <v>43</v>
      </c>
      <c r="G88" s="9" t="s">
        <v>14</v>
      </c>
      <c r="H88" s="9" t="s">
        <v>16</v>
      </c>
      <c r="I88" s="9" t="s">
        <v>13</v>
      </c>
      <c r="J88" s="9"/>
      <c r="K88" s="10"/>
      <c r="L88" s="36"/>
    </row>
    <row r="89" spans="1:12" ht="21.95" customHeight="1" x14ac:dyDescent="0.3">
      <c r="A89" s="6">
        <f t="shared" si="9"/>
        <v>85</v>
      </c>
      <c r="B89" s="7">
        <v>177603</v>
      </c>
      <c r="C89" s="7">
        <v>177560</v>
      </c>
      <c r="D89" s="37" t="str">
        <f t="shared" si="12"/>
        <v>177603177560RHSSR Right shoulder</v>
      </c>
      <c r="E89" s="37">
        <f t="shared" si="7"/>
        <v>0</v>
      </c>
      <c r="F89" s="13">
        <f t="shared" si="8"/>
        <v>43</v>
      </c>
      <c r="G89" s="9" t="s">
        <v>15</v>
      </c>
      <c r="H89" s="9" t="s">
        <v>16</v>
      </c>
      <c r="I89" s="9" t="s">
        <v>13</v>
      </c>
      <c r="J89" s="9"/>
      <c r="K89" s="10"/>
      <c r="L89" s="36"/>
    </row>
    <row r="90" spans="1:12" ht="21.95" customHeight="1" x14ac:dyDescent="0.3">
      <c r="A90" s="6">
        <f t="shared" si="9"/>
        <v>86</v>
      </c>
      <c r="B90" s="7">
        <v>177610</v>
      </c>
      <c r="C90" s="7">
        <v>177570</v>
      </c>
      <c r="D90" s="37" t="str">
        <f t="shared" ref="D90:D131" si="13">_xlfn.CONCAT(B90,C90,H90)</f>
        <v>177610177570RHS</v>
      </c>
      <c r="E90" s="37">
        <f t="shared" si="7"/>
        <v>0</v>
      </c>
      <c r="F90" s="13">
        <f t="shared" si="8"/>
        <v>40</v>
      </c>
      <c r="G90" s="9" t="s">
        <v>9</v>
      </c>
      <c r="H90" s="9" t="s">
        <v>16</v>
      </c>
      <c r="I90" s="9" t="s">
        <v>13</v>
      </c>
      <c r="J90" s="9"/>
      <c r="K90" s="10"/>
      <c r="L90" s="36"/>
    </row>
    <row r="91" spans="1:12" ht="21.95" customHeight="1" x14ac:dyDescent="0.3">
      <c r="A91" s="6">
        <f t="shared" si="9"/>
        <v>87</v>
      </c>
      <c r="B91" s="7">
        <v>178721</v>
      </c>
      <c r="C91" s="7">
        <v>178710</v>
      </c>
      <c r="D91" s="37" t="str">
        <f t="shared" si="13"/>
        <v>178721178710RHS</v>
      </c>
      <c r="E91" s="37">
        <f t="shared" si="7"/>
        <v>0</v>
      </c>
      <c r="F91" s="13">
        <f t="shared" si="8"/>
        <v>11</v>
      </c>
      <c r="G91" s="9" t="s">
        <v>9</v>
      </c>
      <c r="H91" s="9" t="s">
        <v>16</v>
      </c>
      <c r="I91" s="9" t="s">
        <v>13</v>
      </c>
      <c r="J91" s="9"/>
      <c r="K91" s="10"/>
      <c r="L91" s="36"/>
    </row>
    <row r="92" spans="1:12" ht="21.95" customHeight="1" x14ac:dyDescent="0.3">
      <c r="A92" s="6">
        <f t="shared" si="9"/>
        <v>88</v>
      </c>
      <c r="B92" s="7">
        <v>179008</v>
      </c>
      <c r="C92" s="7">
        <v>178990</v>
      </c>
      <c r="D92" s="37" t="str">
        <f t="shared" si="13"/>
        <v>179008178990RHS</v>
      </c>
      <c r="E92" s="37">
        <f t="shared" si="7"/>
        <v>0</v>
      </c>
      <c r="F92" s="13">
        <f t="shared" si="8"/>
        <v>18</v>
      </c>
      <c r="G92" s="9" t="s">
        <v>9</v>
      </c>
      <c r="H92" s="9" t="s">
        <v>16</v>
      </c>
      <c r="I92" s="9" t="s">
        <v>13</v>
      </c>
      <c r="J92" s="9"/>
      <c r="K92" s="10"/>
      <c r="L92" s="36"/>
    </row>
    <row r="93" spans="1:12" ht="21.95" customHeight="1" x14ac:dyDescent="0.3">
      <c r="A93" s="6">
        <f t="shared" si="9"/>
        <v>89</v>
      </c>
      <c r="B93" s="7">
        <v>179025</v>
      </c>
      <c r="C93" s="7">
        <v>178990</v>
      </c>
      <c r="D93" s="37" t="str">
        <f t="shared" si="13"/>
        <v>179025178990RHS</v>
      </c>
      <c r="E93" s="37">
        <f t="shared" si="7"/>
        <v>0</v>
      </c>
      <c r="F93" s="13">
        <f t="shared" si="8"/>
        <v>35</v>
      </c>
      <c r="G93" s="9" t="s">
        <v>14</v>
      </c>
      <c r="H93" s="9" t="s">
        <v>16</v>
      </c>
      <c r="I93" s="9" t="s">
        <v>13</v>
      </c>
      <c r="J93" s="9"/>
      <c r="K93" s="10"/>
      <c r="L93" s="36"/>
    </row>
    <row r="94" spans="1:12" ht="21.95" customHeight="1" x14ac:dyDescent="0.3">
      <c r="A94" s="6">
        <f t="shared" si="9"/>
        <v>90</v>
      </c>
      <c r="B94" s="7">
        <v>179032</v>
      </c>
      <c r="C94" s="7">
        <v>178990</v>
      </c>
      <c r="D94" s="37" t="str">
        <f t="shared" si="13"/>
        <v>179032178990RHS</v>
      </c>
      <c r="E94" s="37">
        <f t="shared" si="7"/>
        <v>0</v>
      </c>
      <c r="F94" s="13">
        <f t="shared" si="8"/>
        <v>42</v>
      </c>
      <c r="G94" s="9" t="s">
        <v>15</v>
      </c>
      <c r="H94" s="9" t="s">
        <v>16</v>
      </c>
      <c r="I94" s="9" t="s">
        <v>13</v>
      </c>
      <c r="J94" s="9"/>
      <c r="K94" s="10"/>
      <c r="L94" s="36"/>
    </row>
    <row r="95" spans="1:12" ht="21.95" customHeight="1" x14ac:dyDescent="0.3">
      <c r="A95" s="6">
        <f t="shared" si="9"/>
        <v>91</v>
      </c>
      <c r="B95" s="7">
        <v>179034</v>
      </c>
      <c r="C95" s="7">
        <v>178990</v>
      </c>
      <c r="D95" s="37" t="str">
        <f t="shared" si="13"/>
        <v>179034178990RHS</v>
      </c>
      <c r="E95" s="37">
        <f t="shared" si="7"/>
        <v>0</v>
      </c>
      <c r="F95" s="13">
        <f t="shared" si="8"/>
        <v>44</v>
      </c>
      <c r="G95" s="9" t="s">
        <v>12</v>
      </c>
      <c r="H95" s="9" t="s">
        <v>16</v>
      </c>
      <c r="I95" s="9" t="s">
        <v>13</v>
      </c>
      <c r="J95" s="9"/>
      <c r="K95" s="10"/>
      <c r="L95" s="36"/>
    </row>
    <row r="96" spans="1:12" ht="21.95" customHeight="1" x14ac:dyDescent="0.3">
      <c r="A96" s="6">
        <f t="shared" si="9"/>
        <v>92</v>
      </c>
      <c r="B96" s="7">
        <v>179048</v>
      </c>
      <c r="C96" s="7">
        <v>179000</v>
      </c>
      <c r="D96" s="37" t="str">
        <f t="shared" si="13"/>
        <v>179048179000RHS</v>
      </c>
      <c r="E96" s="37">
        <f t="shared" si="7"/>
        <v>0</v>
      </c>
      <c r="F96" s="13">
        <f t="shared" si="8"/>
        <v>48</v>
      </c>
      <c r="G96" s="9" t="s">
        <v>9</v>
      </c>
      <c r="H96" s="9" t="s">
        <v>16</v>
      </c>
      <c r="I96" s="9" t="s">
        <v>13</v>
      </c>
      <c r="J96" s="9"/>
      <c r="K96" s="10"/>
      <c r="L96" s="36"/>
    </row>
    <row r="97" spans="1:12" ht="21.95" customHeight="1" x14ac:dyDescent="0.3">
      <c r="A97" s="6">
        <f t="shared" si="9"/>
        <v>93</v>
      </c>
      <c r="B97" s="7">
        <v>179051</v>
      </c>
      <c r="C97" s="7">
        <v>179040</v>
      </c>
      <c r="D97" s="37" t="str">
        <f t="shared" si="13"/>
        <v>179051179040RHS</v>
      </c>
      <c r="E97" s="37">
        <f t="shared" si="7"/>
        <v>0</v>
      </c>
      <c r="F97" s="13">
        <f t="shared" si="8"/>
        <v>11</v>
      </c>
      <c r="G97" s="9" t="s">
        <v>9</v>
      </c>
      <c r="H97" s="9" t="s">
        <v>16</v>
      </c>
      <c r="I97" s="9" t="s">
        <v>13</v>
      </c>
      <c r="J97" s="9"/>
      <c r="K97" s="10"/>
      <c r="L97" s="36"/>
    </row>
    <row r="98" spans="1:12" ht="21.95" customHeight="1" x14ac:dyDescent="0.3">
      <c r="A98" s="6">
        <f t="shared" si="9"/>
        <v>94</v>
      </c>
      <c r="B98" s="7">
        <v>180744</v>
      </c>
      <c r="C98" s="7">
        <v>180730</v>
      </c>
      <c r="D98" s="37" t="str">
        <f t="shared" si="13"/>
        <v>180744180730RHS</v>
      </c>
      <c r="E98" s="37">
        <f t="shared" si="7"/>
        <v>0</v>
      </c>
      <c r="F98" s="13">
        <f t="shared" si="8"/>
        <v>14</v>
      </c>
      <c r="G98" s="9" t="s">
        <v>12</v>
      </c>
      <c r="H98" s="9" t="s">
        <v>16</v>
      </c>
      <c r="I98" s="9" t="s">
        <v>13</v>
      </c>
      <c r="J98" s="9"/>
      <c r="K98" s="10"/>
      <c r="L98" s="36"/>
    </row>
    <row r="99" spans="1:12" ht="21.95" customHeight="1" x14ac:dyDescent="0.3">
      <c r="A99" s="6">
        <f t="shared" si="9"/>
        <v>95</v>
      </c>
      <c r="B99" s="7">
        <v>181808</v>
      </c>
      <c r="C99" s="7">
        <v>181787</v>
      </c>
      <c r="D99" s="37" t="str">
        <f t="shared" si="13"/>
        <v>181808181787RHS</v>
      </c>
      <c r="E99" s="37">
        <f t="shared" si="7"/>
        <v>0</v>
      </c>
      <c r="F99" s="13">
        <f t="shared" si="8"/>
        <v>21</v>
      </c>
      <c r="G99" s="9" t="s">
        <v>12</v>
      </c>
      <c r="H99" s="9" t="s">
        <v>16</v>
      </c>
      <c r="I99" s="9" t="s">
        <v>13</v>
      </c>
      <c r="J99" s="9"/>
      <c r="K99" s="10"/>
      <c r="L99" s="36"/>
    </row>
    <row r="100" spans="1:12" ht="21.95" customHeight="1" x14ac:dyDescent="0.3">
      <c r="A100" s="6">
        <f t="shared" si="9"/>
        <v>96</v>
      </c>
      <c r="B100" s="7">
        <v>182823</v>
      </c>
      <c r="C100" s="7">
        <v>182270</v>
      </c>
      <c r="D100" s="37" t="str">
        <f t="shared" si="13"/>
        <v>182823182270RHS</v>
      </c>
      <c r="E100" s="37">
        <f t="shared" si="7"/>
        <v>0</v>
      </c>
      <c r="F100" s="13">
        <f t="shared" si="8"/>
        <v>553</v>
      </c>
      <c r="G100" s="9" t="s">
        <v>12</v>
      </c>
      <c r="H100" s="9" t="s">
        <v>16</v>
      </c>
      <c r="I100" s="9" t="s">
        <v>13</v>
      </c>
      <c r="J100" s="9"/>
      <c r="K100" s="10"/>
      <c r="L100" s="36"/>
    </row>
    <row r="101" spans="1:12" ht="21.95" customHeight="1" x14ac:dyDescent="0.3">
      <c r="A101" s="6">
        <f t="shared" si="9"/>
        <v>97</v>
      </c>
      <c r="B101" s="7">
        <v>182833</v>
      </c>
      <c r="C101" s="7">
        <v>182820</v>
      </c>
      <c r="D101" s="37" t="str">
        <f t="shared" si="13"/>
        <v>182833182820RHS</v>
      </c>
      <c r="E101" s="37">
        <f t="shared" si="7"/>
        <v>0</v>
      </c>
      <c r="F101" s="13">
        <f t="shared" si="8"/>
        <v>13</v>
      </c>
      <c r="G101" s="9" t="s">
        <v>9</v>
      </c>
      <c r="H101" s="9" t="s">
        <v>16</v>
      </c>
      <c r="I101" s="9" t="s">
        <v>13</v>
      </c>
      <c r="J101" s="9"/>
      <c r="K101" s="10"/>
      <c r="L101" s="36"/>
    </row>
    <row r="102" spans="1:12" ht="21.95" customHeight="1" x14ac:dyDescent="0.3">
      <c r="A102" s="6">
        <f t="shared" si="9"/>
        <v>98</v>
      </c>
      <c r="B102" s="7">
        <v>184370</v>
      </c>
      <c r="C102" s="7">
        <v>184360</v>
      </c>
      <c r="D102" s="37" t="str">
        <f t="shared" si="13"/>
        <v>184370184360RHS</v>
      </c>
      <c r="E102" s="37">
        <f t="shared" si="7"/>
        <v>0</v>
      </c>
      <c r="F102" s="13">
        <f t="shared" si="8"/>
        <v>10</v>
      </c>
      <c r="G102" s="9" t="s">
        <v>12</v>
      </c>
      <c r="H102" s="9" t="s">
        <v>16</v>
      </c>
      <c r="I102" s="9" t="s">
        <v>13</v>
      </c>
      <c r="J102" s="9"/>
      <c r="K102" s="10"/>
      <c r="L102" s="36"/>
    </row>
    <row r="103" spans="1:12" ht="21.95" customHeight="1" x14ac:dyDescent="0.3">
      <c r="A103" s="6">
        <f t="shared" si="9"/>
        <v>99</v>
      </c>
      <c r="B103" s="7">
        <v>185119</v>
      </c>
      <c r="C103" s="7">
        <v>185100</v>
      </c>
      <c r="D103" s="37" t="str">
        <f t="shared" si="13"/>
        <v>185119185100RHS</v>
      </c>
      <c r="E103" s="37">
        <f t="shared" si="7"/>
        <v>0</v>
      </c>
      <c r="F103" s="13">
        <f t="shared" si="8"/>
        <v>19</v>
      </c>
      <c r="G103" s="9" t="s">
        <v>12</v>
      </c>
      <c r="H103" s="9" t="s">
        <v>16</v>
      </c>
      <c r="I103" s="9" t="s">
        <v>13</v>
      </c>
      <c r="J103" s="9"/>
      <c r="K103" s="10"/>
      <c r="L103" s="36"/>
    </row>
    <row r="104" spans="1:12" ht="21.95" customHeight="1" x14ac:dyDescent="0.3">
      <c r="A104" s="6">
        <f t="shared" si="9"/>
        <v>100</v>
      </c>
      <c r="B104" s="7">
        <v>185475</v>
      </c>
      <c r="C104" s="7">
        <v>185460</v>
      </c>
      <c r="D104" s="37" t="str">
        <f t="shared" si="13"/>
        <v>185475185460RHS</v>
      </c>
      <c r="E104" s="37">
        <f t="shared" si="7"/>
        <v>0</v>
      </c>
      <c r="F104" s="13">
        <f t="shared" si="8"/>
        <v>15</v>
      </c>
      <c r="G104" s="9" t="s">
        <v>12</v>
      </c>
      <c r="H104" s="9" t="s">
        <v>16</v>
      </c>
      <c r="I104" s="9" t="s">
        <v>13</v>
      </c>
      <c r="J104" s="9"/>
      <c r="K104" s="10"/>
      <c r="L104" s="36"/>
    </row>
    <row r="105" spans="1:12" ht="21.95" customHeight="1" x14ac:dyDescent="0.3">
      <c r="A105" s="6">
        <f t="shared" si="9"/>
        <v>101</v>
      </c>
      <c r="B105" s="7">
        <v>185803</v>
      </c>
      <c r="C105" s="7">
        <v>185790</v>
      </c>
      <c r="D105" s="37" t="str">
        <f t="shared" si="13"/>
        <v>185803185790RHS</v>
      </c>
      <c r="E105" s="37">
        <f t="shared" si="7"/>
        <v>0</v>
      </c>
      <c r="F105" s="13">
        <f t="shared" si="8"/>
        <v>13</v>
      </c>
      <c r="G105" s="9" t="s">
        <v>12</v>
      </c>
      <c r="H105" s="9" t="s">
        <v>16</v>
      </c>
      <c r="I105" s="9" t="s">
        <v>13</v>
      </c>
      <c r="J105" s="9"/>
      <c r="K105" s="10"/>
      <c r="L105" s="36"/>
    </row>
    <row r="106" spans="1:12" ht="21.95" customHeight="1" x14ac:dyDescent="0.3">
      <c r="A106" s="6">
        <f t="shared" si="9"/>
        <v>102</v>
      </c>
      <c r="B106" s="7">
        <v>186740</v>
      </c>
      <c r="C106" s="7">
        <v>186730</v>
      </c>
      <c r="D106" s="37" t="str">
        <f t="shared" si="13"/>
        <v>186740186730RHS</v>
      </c>
      <c r="E106" s="37">
        <f t="shared" si="7"/>
        <v>0</v>
      </c>
      <c r="F106" s="13">
        <f t="shared" si="8"/>
        <v>10</v>
      </c>
      <c r="G106" s="9" t="s">
        <v>12</v>
      </c>
      <c r="H106" s="9" t="s">
        <v>16</v>
      </c>
      <c r="I106" s="9" t="s">
        <v>13</v>
      </c>
      <c r="J106" s="9"/>
      <c r="K106" s="10"/>
      <c r="L106" s="36"/>
    </row>
    <row r="107" spans="1:12" ht="21.95" customHeight="1" x14ac:dyDescent="0.3">
      <c r="A107" s="6">
        <f t="shared" si="9"/>
        <v>103</v>
      </c>
      <c r="B107" s="7">
        <v>187794</v>
      </c>
      <c r="C107" s="7">
        <v>187780</v>
      </c>
      <c r="D107" s="37" t="str">
        <f t="shared" si="13"/>
        <v>187794187780RHS</v>
      </c>
      <c r="E107" s="37">
        <f t="shared" si="7"/>
        <v>0</v>
      </c>
      <c r="F107" s="13">
        <f t="shared" si="8"/>
        <v>14</v>
      </c>
      <c r="G107" s="9" t="s">
        <v>12</v>
      </c>
      <c r="H107" s="9" t="s">
        <v>16</v>
      </c>
      <c r="I107" s="9" t="s">
        <v>13</v>
      </c>
      <c r="J107" s="9"/>
      <c r="K107" s="10"/>
      <c r="L107" s="36"/>
    </row>
    <row r="108" spans="1:12" ht="21.95" customHeight="1" x14ac:dyDescent="0.3">
      <c r="A108" s="6">
        <f t="shared" si="9"/>
        <v>104</v>
      </c>
      <c r="B108" s="7">
        <v>188198</v>
      </c>
      <c r="C108" s="7">
        <v>188180</v>
      </c>
      <c r="D108" s="37" t="str">
        <f t="shared" si="13"/>
        <v>188198188180RHS</v>
      </c>
      <c r="E108" s="37">
        <f t="shared" si="7"/>
        <v>0</v>
      </c>
      <c r="F108" s="13">
        <f t="shared" si="8"/>
        <v>18</v>
      </c>
      <c r="G108" s="9" t="s">
        <v>12</v>
      </c>
      <c r="H108" s="9" t="s">
        <v>16</v>
      </c>
      <c r="I108" s="9" t="s">
        <v>13</v>
      </c>
      <c r="J108" s="9"/>
      <c r="K108" s="10"/>
      <c r="L108" s="36"/>
    </row>
    <row r="109" spans="1:12" ht="21.95" customHeight="1" x14ac:dyDescent="0.3">
      <c r="A109" s="6">
        <f t="shared" si="9"/>
        <v>105</v>
      </c>
      <c r="B109" s="7">
        <v>188743</v>
      </c>
      <c r="C109" s="7">
        <v>188710</v>
      </c>
      <c r="D109" s="37" t="str">
        <f t="shared" si="13"/>
        <v>188743188710RHS</v>
      </c>
      <c r="E109" s="37">
        <f t="shared" si="7"/>
        <v>0</v>
      </c>
      <c r="F109" s="13">
        <f t="shared" si="8"/>
        <v>33</v>
      </c>
      <c r="G109" s="9" t="s">
        <v>12</v>
      </c>
      <c r="H109" s="9" t="s">
        <v>16</v>
      </c>
      <c r="I109" s="9" t="s">
        <v>13</v>
      </c>
      <c r="J109" s="9"/>
      <c r="K109" s="10"/>
      <c r="L109" s="36"/>
    </row>
    <row r="110" spans="1:12" ht="21.95" customHeight="1" x14ac:dyDescent="0.3">
      <c r="A110" s="6">
        <f t="shared" si="9"/>
        <v>106</v>
      </c>
      <c r="B110" s="7">
        <v>191698</v>
      </c>
      <c r="C110" s="7">
        <v>191668</v>
      </c>
      <c r="D110" s="37" t="str">
        <f t="shared" si="13"/>
        <v>191698191668RHS</v>
      </c>
      <c r="E110" s="37">
        <f t="shared" si="7"/>
        <v>0</v>
      </c>
      <c r="F110" s="13">
        <f t="shared" si="8"/>
        <v>30</v>
      </c>
      <c r="G110" s="9" t="s">
        <v>12</v>
      </c>
      <c r="H110" s="9" t="s">
        <v>16</v>
      </c>
      <c r="I110" s="9" t="s">
        <v>13</v>
      </c>
      <c r="J110" s="9"/>
      <c r="K110" s="10"/>
      <c r="L110" s="36"/>
    </row>
    <row r="111" spans="1:12" ht="21.95" customHeight="1" x14ac:dyDescent="0.3">
      <c r="A111" s="6">
        <f t="shared" si="9"/>
        <v>107</v>
      </c>
      <c r="B111" s="7">
        <v>192168</v>
      </c>
      <c r="C111" s="7">
        <v>192140</v>
      </c>
      <c r="D111" s="37" t="str">
        <f t="shared" si="13"/>
        <v>192168192140RHS</v>
      </c>
      <c r="E111" s="37">
        <f t="shared" si="7"/>
        <v>0</v>
      </c>
      <c r="F111" s="13">
        <f t="shared" si="8"/>
        <v>28</v>
      </c>
      <c r="G111" s="9" t="s">
        <v>12</v>
      </c>
      <c r="H111" s="9" t="s">
        <v>16</v>
      </c>
      <c r="I111" s="9" t="s">
        <v>13</v>
      </c>
      <c r="J111" s="9"/>
      <c r="K111" s="10"/>
      <c r="L111" s="36"/>
    </row>
    <row r="112" spans="1:12" ht="21.95" customHeight="1" x14ac:dyDescent="0.3">
      <c r="A112" s="6">
        <f t="shared" si="9"/>
        <v>108</v>
      </c>
      <c r="B112" s="7">
        <v>193339</v>
      </c>
      <c r="C112" s="7">
        <v>193309</v>
      </c>
      <c r="D112" s="37" t="str">
        <f t="shared" si="13"/>
        <v>193339193309RHS</v>
      </c>
      <c r="E112" s="37">
        <f t="shared" si="7"/>
        <v>0</v>
      </c>
      <c r="F112" s="13">
        <f t="shared" si="8"/>
        <v>30</v>
      </c>
      <c r="G112" s="9" t="s">
        <v>9</v>
      </c>
      <c r="H112" s="9" t="s">
        <v>16</v>
      </c>
      <c r="I112" s="9" t="s">
        <v>13</v>
      </c>
      <c r="J112" s="9"/>
      <c r="K112" s="10"/>
      <c r="L112" s="36"/>
    </row>
    <row r="113" spans="1:12" ht="21.95" customHeight="1" x14ac:dyDescent="0.3">
      <c r="A113" s="6">
        <f t="shared" si="9"/>
        <v>109</v>
      </c>
      <c r="B113" s="7">
        <v>194038</v>
      </c>
      <c r="C113" s="7">
        <v>194020</v>
      </c>
      <c r="D113" s="37" t="str">
        <f t="shared" si="13"/>
        <v>194038194020RHS</v>
      </c>
      <c r="E113" s="37">
        <f t="shared" si="7"/>
        <v>0</v>
      </c>
      <c r="F113" s="13">
        <f t="shared" si="8"/>
        <v>18</v>
      </c>
      <c r="G113" s="9" t="s">
        <v>9</v>
      </c>
      <c r="H113" s="9" t="s">
        <v>16</v>
      </c>
      <c r="I113" s="9" t="s">
        <v>13</v>
      </c>
      <c r="J113" s="9"/>
      <c r="K113" s="10"/>
      <c r="L113" s="36"/>
    </row>
    <row r="114" spans="1:12" ht="21.95" customHeight="1" x14ac:dyDescent="0.3">
      <c r="A114" s="6">
        <f t="shared" si="9"/>
        <v>110</v>
      </c>
      <c r="B114" s="7">
        <v>194788</v>
      </c>
      <c r="C114" s="7">
        <v>194760</v>
      </c>
      <c r="D114" s="37" t="str">
        <f t="shared" si="13"/>
        <v>194788194760RHS</v>
      </c>
      <c r="E114" s="37">
        <f t="shared" si="7"/>
        <v>0</v>
      </c>
      <c r="F114" s="13">
        <f t="shared" si="8"/>
        <v>28</v>
      </c>
      <c r="G114" s="9" t="s">
        <v>14</v>
      </c>
      <c r="H114" s="9" t="s">
        <v>16</v>
      </c>
      <c r="I114" s="9" t="s">
        <v>13</v>
      </c>
      <c r="J114" s="9"/>
      <c r="K114" s="10"/>
      <c r="L114" s="36"/>
    </row>
    <row r="115" spans="1:12" ht="21.95" customHeight="1" x14ac:dyDescent="0.3">
      <c r="A115" s="6">
        <f t="shared" si="9"/>
        <v>111</v>
      </c>
      <c r="B115" s="7">
        <v>195331</v>
      </c>
      <c r="C115" s="7">
        <v>194540</v>
      </c>
      <c r="D115" s="37" t="str">
        <f t="shared" si="13"/>
        <v>195331194540RHS</v>
      </c>
      <c r="E115" s="37">
        <f t="shared" si="7"/>
        <v>0</v>
      </c>
      <c r="F115" s="13">
        <f t="shared" si="8"/>
        <v>791</v>
      </c>
      <c r="G115" s="9" t="s">
        <v>12</v>
      </c>
      <c r="H115" s="9" t="s">
        <v>16</v>
      </c>
      <c r="I115" s="9" t="s">
        <v>13</v>
      </c>
      <c r="J115" s="9"/>
      <c r="K115" s="10"/>
      <c r="L115" s="36"/>
    </row>
    <row r="116" spans="1:12" ht="21.95" customHeight="1" x14ac:dyDescent="0.3">
      <c r="A116" s="6">
        <f t="shared" si="9"/>
        <v>112</v>
      </c>
      <c r="B116" s="7">
        <v>195529</v>
      </c>
      <c r="C116" s="7">
        <v>195480</v>
      </c>
      <c r="D116" s="37" t="str">
        <f t="shared" si="13"/>
        <v>195529195480RHS</v>
      </c>
      <c r="E116" s="37">
        <f t="shared" si="7"/>
        <v>0</v>
      </c>
      <c r="F116" s="13">
        <f t="shared" si="8"/>
        <v>49</v>
      </c>
      <c r="G116" s="9" t="s">
        <v>9</v>
      </c>
      <c r="H116" s="9" t="s">
        <v>16</v>
      </c>
      <c r="I116" s="9" t="s">
        <v>13</v>
      </c>
      <c r="J116" s="9"/>
      <c r="K116" s="10"/>
      <c r="L116" s="36"/>
    </row>
    <row r="117" spans="1:12" ht="21.95" customHeight="1" x14ac:dyDescent="0.3">
      <c r="A117" s="6">
        <f t="shared" si="9"/>
        <v>113</v>
      </c>
      <c r="B117" s="7">
        <v>195569</v>
      </c>
      <c r="C117" s="7">
        <v>195520</v>
      </c>
      <c r="D117" s="37" t="str">
        <f t="shared" si="13"/>
        <v>195569195520RHS</v>
      </c>
      <c r="E117" s="37">
        <f t="shared" si="7"/>
        <v>0</v>
      </c>
      <c r="F117" s="13">
        <f t="shared" si="8"/>
        <v>49</v>
      </c>
      <c r="G117" s="9" t="s">
        <v>14</v>
      </c>
      <c r="H117" s="9" t="s">
        <v>16</v>
      </c>
      <c r="I117" s="9" t="s">
        <v>13</v>
      </c>
      <c r="J117" s="9"/>
      <c r="K117" s="10"/>
      <c r="L117" s="36"/>
    </row>
    <row r="118" spans="1:12" ht="21.95" customHeight="1" x14ac:dyDescent="0.3">
      <c r="A118" s="6">
        <f t="shared" si="9"/>
        <v>114</v>
      </c>
      <c r="B118" s="7">
        <v>197048</v>
      </c>
      <c r="C118" s="7">
        <v>197000</v>
      </c>
      <c r="D118" s="37" t="str">
        <f t="shared" si="13"/>
        <v>197048197000RHS</v>
      </c>
      <c r="E118" s="37">
        <f t="shared" si="7"/>
        <v>0</v>
      </c>
      <c r="F118" s="13">
        <f t="shared" si="8"/>
        <v>48</v>
      </c>
      <c r="G118" s="9" t="s">
        <v>14</v>
      </c>
      <c r="H118" s="9" t="s">
        <v>16</v>
      </c>
      <c r="I118" s="9" t="s">
        <v>13</v>
      </c>
      <c r="J118" s="9"/>
      <c r="K118" s="10"/>
      <c r="L118" s="36"/>
    </row>
    <row r="119" spans="1:12" ht="21.95" customHeight="1" x14ac:dyDescent="0.3">
      <c r="A119" s="6">
        <f t="shared" si="9"/>
        <v>115</v>
      </c>
      <c r="B119" s="7">
        <v>197590</v>
      </c>
      <c r="C119" s="7">
        <v>196620</v>
      </c>
      <c r="D119" s="37" t="str">
        <f t="shared" si="13"/>
        <v>197590196620RHS</v>
      </c>
      <c r="E119" s="37">
        <f t="shared" si="7"/>
        <v>0</v>
      </c>
      <c r="F119" s="13">
        <f t="shared" si="8"/>
        <v>970</v>
      </c>
      <c r="G119" s="9" t="s">
        <v>12</v>
      </c>
      <c r="H119" s="9" t="s">
        <v>16</v>
      </c>
      <c r="I119" s="9" t="s">
        <v>13</v>
      </c>
      <c r="J119" s="9"/>
      <c r="K119" s="10"/>
      <c r="L119" s="36"/>
    </row>
    <row r="120" spans="1:12" ht="21.95" customHeight="1" x14ac:dyDescent="0.3">
      <c r="A120" s="6">
        <f t="shared" si="9"/>
        <v>116</v>
      </c>
      <c r="B120" s="7">
        <v>201590</v>
      </c>
      <c r="C120" s="7">
        <v>201580</v>
      </c>
      <c r="D120" s="37" t="str">
        <f t="shared" si="13"/>
        <v>201590201580RHS</v>
      </c>
      <c r="E120" s="37">
        <f t="shared" si="7"/>
        <v>0</v>
      </c>
      <c r="F120" s="13">
        <f t="shared" si="8"/>
        <v>10</v>
      </c>
      <c r="G120" s="9" t="s">
        <v>12</v>
      </c>
      <c r="H120" s="9" t="s">
        <v>16</v>
      </c>
      <c r="I120" s="9" t="s">
        <v>13</v>
      </c>
      <c r="J120" s="9"/>
      <c r="K120" s="10"/>
      <c r="L120" s="36"/>
    </row>
    <row r="121" spans="1:12" ht="21.95" customHeight="1" x14ac:dyDescent="0.3">
      <c r="A121" s="6">
        <f t="shared" si="9"/>
        <v>117</v>
      </c>
      <c r="B121" s="7">
        <v>201665</v>
      </c>
      <c r="C121" s="7">
        <v>201587</v>
      </c>
      <c r="D121" s="37" t="str">
        <f t="shared" si="13"/>
        <v>201665201587RHS</v>
      </c>
      <c r="E121" s="37">
        <f t="shared" si="7"/>
        <v>0</v>
      </c>
      <c r="F121" s="13">
        <f t="shared" si="8"/>
        <v>78</v>
      </c>
      <c r="G121" s="9" t="s">
        <v>14</v>
      </c>
      <c r="H121" s="9" t="s">
        <v>16</v>
      </c>
      <c r="I121" s="9" t="s">
        <v>13</v>
      </c>
      <c r="J121" s="9"/>
      <c r="K121" s="10"/>
      <c r="L121" s="36"/>
    </row>
    <row r="122" spans="1:12" ht="21.95" customHeight="1" x14ac:dyDescent="0.3">
      <c r="A122" s="6">
        <f t="shared" si="9"/>
        <v>118</v>
      </c>
      <c r="B122" s="7">
        <v>201667</v>
      </c>
      <c r="C122" s="7">
        <v>201587</v>
      </c>
      <c r="D122" s="37" t="str">
        <f t="shared" si="13"/>
        <v>201667201587RHS</v>
      </c>
      <c r="E122" s="37">
        <f t="shared" si="7"/>
        <v>0</v>
      </c>
      <c r="F122" s="13">
        <f t="shared" si="8"/>
        <v>80</v>
      </c>
      <c r="G122" s="9" t="s">
        <v>12</v>
      </c>
      <c r="H122" s="9" t="s">
        <v>16</v>
      </c>
      <c r="I122" s="9" t="s">
        <v>13</v>
      </c>
      <c r="J122" s="9"/>
      <c r="K122" s="10"/>
      <c r="L122" s="36"/>
    </row>
    <row r="123" spans="1:12" ht="21.95" customHeight="1" x14ac:dyDescent="0.3">
      <c r="A123" s="6">
        <f t="shared" si="9"/>
        <v>119</v>
      </c>
      <c r="B123" s="7">
        <v>201685</v>
      </c>
      <c r="C123" s="7">
        <v>201666</v>
      </c>
      <c r="D123" s="37" t="str">
        <f t="shared" si="13"/>
        <v>201685201666RHS</v>
      </c>
      <c r="E123" s="37">
        <f t="shared" si="7"/>
        <v>0</v>
      </c>
      <c r="F123" s="13">
        <f t="shared" si="8"/>
        <v>19</v>
      </c>
      <c r="G123" s="9" t="s">
        <v>12</v>
      </c>
      <c r="H123" s="9" t="s">
        <v>16</v>
      </c>
      <c r="I123" s="9" t="s">
        <v>13</v>
      </c>
      <c r="J123" s="9"/>
      <c r="K123" s="10"/>
      <c r="L123" s="36"/>
    </row>
    <row r="124" spans="1:12" ht="21.95" customHeight="1" x14ac:dyDescent="0.3">
      <c r="A124" s="6">
        <f t="shared" si="9"/>
        <v>120</v>
      </c>
      <c r="B124" s="7">
        <v>202405</v>
      </c>
      <c r="C124" s="7">
        <v>201777</v>
      </c>
      <c r="D124" s="37" t="str">
        <f t="shared" si="13"/>
        <v>202405201777RHS</v>
      </c>
      <c r="E124" s="37">
        <f t="shared" si="7"/>
        <v>0</v>
      </c>
      <c r="F124" s="13">
        <f t="shared" si="8"/>
        <v>628</v>
      </c>
      <c r="G124" s="9" t="s">
        <v>12</v>
      </c>
      <c r="H124" s="9" t="s">
        <v>16</v>
      </c>
      <c r="I124" s="9" t="s">
        <v>13</v>
      </c>
      <c r="J124" s="9"/>
      <c r="K124" s="10"/>
      <c r="L124" s="36"/>
    </row>
    <row r="125" spans="1:12" ht="21.95" customHeight="1" x14ac:dyDescent="0.3">
      <c r="A125" s="6">
        <f t="shared" si="9"/>
        <v>121</v>
      </c>
      <c r="B125" s="7">
        <v>206432</v>
      </c>
      <c r="C125" s="7">
        <v>206420</v>
      </c>
      <c r="D125" s="37" t="str">
        <f t="shared" si="13"/>
        <v>206432206420RHS</v>
      </c>
      <c r="E125" s="37">
        <f t="shared" si="7"/>
        <v>0</v>
      </c>
      <c r="F125" s="13">
        <f t="shared" si="8"/>
        <v>12</v>
      </c>
      <c r="G125" s="9" t="s">
        <v>12</v>
      </c>
      <c r="H125" s="9" t="s">
        <v>16</v>
      </c>
      <c r="I125" s="9" t="s">
        <v>13</v>
      </c>
      <c r="J125" s="9"/>
      <c r="K125" s="10"/>
      <c r="L125" s="36"/>
    </row>
    <row r="126" spans="1:12" ht="21.95" customHeight="1" x14ac:dyDescent="0.3">
      <c r="A126" s="6">
        <f t="shared" si="9"/>
        <v>122</v>
      </c>
      <c r="B126" s="7">
        <v>210668</v>
      </c>
      <c r="C126" s="7">
        <v>209717</v>
      </c>
      <c r="D126" s="37" t="str">
        <f t="shared" si="13"/>
        <v>210668209717RHS</v>
      </c>
      <c r="E126" s="37">
        <f t="shared" si="7"/>
        <v>0</v>
      </c>
      <c r="F126" s="13">
        <f t="shared" si="8"/>
        <v>951</v>
      </c>
      <c r="G126" s="9" t="s">
        <v>12</v>
      </c>
      <c r="H126" s="9" t="s">
        <v>16</v>
      </c>
      <c r="I126" s="9" t="s">
        <v>13</v>
      </c>
      <c r="J126" s="9"/>
      <c r="K126" s="10"/>
      <c r="L126" s="36"/>
    </row>
    <row r="127" spans="1:12" ht="21.95" customHeight="1" x14ac:dyDescent="0.3">
      <c r="A127" s="6">
        <f t="shared" si="9"/>
        <v>123</v>
      </c>
      <c r="B127" s="7">
        <v>211067</v>
      </c>
      <c r="C127" s="7">
        <v>211057</v>
      </c>
      <c r="D127" s="37" t="str">
        <f t="shared" si="13"/>
        <v>211067211057RHS</v>
      </c>
      <c r="E127" s="37">
        <f t="shared" si="7"/>
        <v>0</v>
      </c>
      <c r="F127" s="13">
        <f t="shared" si="8"/>
        <v>10</v>
      </c>
      <c r="G127" s="9" t="s">
        <v>12</v>
      </c>
      <c r="H127" s="9" t="s">
        <v>16</v>
      </c>
      <c r="I127" s="9" t="s">
        <v>13</v>
      </c>
      <c r="J127" s="9"/>
      <c r="K127" s="10"/>
      <c r="L127" s="36"/>
    </row>
    <row r="128" spans="1:12" ht="21.95" customHeight="1" x14ac:dyDescent="0.3">
      <c r="A128" s="6">
        <f t="shared" si="9"/>
        <v>124</v>
      </c>
      <c r="B128" s="7">
        <v>211742</v>
      </c>
      <c r="C128" s="7">
        <v>211727</v>
      </c>
      <c r="D128" s="37" t="str">
        <f t="shared" si="13"/>
        <v>211742211727RHS</v>
      </c>
      <c r="E128" s="37">
        <f t="shared" si="7"/>
        <v>0</v>
      </c>
      <c r="F128" s="13">
        <f t="shared" si="8"/>
        <v>15</v>
      </c>
      <c r="G128" s="9" t="s">
        <v>12</v>
      </c>
      <c r="H128" s="9" t="s">
        <v>16</v>
      </c>
      <c r="I128" s="9" t="s">
        <v>13</v>
      </c>
      <c r="J128" s="9"/>
      <c r="K128" s="10"/>
      <c r="L128" s="36"/>
    </row>
    <row r="129" spans="1:12" ht="21.95" customHeight="1" x14ac:dyDescent="0.3">
      <c r="A129" s="6">
        <f t="shared" si="9"/>
        <v>125</v>
      </c>
      <c r="B129" s="7">
        <v>212502</v>
      </c>
      <c r="C129" s="7">
        <v>212490</v>
      </c>
      <c r="D129" s="37" t="str">
        <f t="shared" si="13"/>
        <v>212502212490RHS</v>
      </c>
      <c r="E129" s="37">
        <f t="shared" si="7"/>
        <v>0</v>
      </c>
      <c r="F129" s="13">
        <f t="shared" si="8"/>
        <v>12</v>
      </c>
      <c r="G129" s="9" t="s">
        <v>9</v>
      </c>
      <c r="H129" s="9" t="s">
        <v>16</v>
      </c>
      <c r="I129" s="9" t="s">
        <v>13</v>
      </c>
      <c r="J129" s="9"/>
      <c r="K129" s="10"/>
      <c r="L129" s="36"/>
    </row>
    <row r="130" spans="1:12" ht="21.95" customHeight="1" x14ac:dyDescent="0.3">
      <c r="A130" s="6">
        <f t="shared" si="9"/>
        <v>126</v>
      </c>
      <c r="B130" s="7">
        <v>214186</v>
      </c>
      <c r="C130" s="7">
        <v>213147</v>
      </c>
      <c r="D130" s="37" t="str">
        <f t="shared" si="13"/>
        <v>214186213147RHS</v>
      </c>
      <c r="E130" s="37">
        <f t="shared" si="7"/>
        <v>0</v>
      </c>
      <c r="F130" s="13">
        <f t="shared" si="8"/>
        <v>1039</v>
      </c>
      <c r="G130" s="9" t="s">
        <v>12</v>
      </c>
      <c r="H130" s="9" t="s">
        <v>16</v>
      </c>
      <c r="I130" s="9" t="s">
        <v>13</v>
      </c>
      <c r="J130" s="9"/>
      <c r="K130" s="10"/>
      <c r="L130" s="36"/>
    </row>
    <row r="131" spans="1:12" ht="21.95" customHeight="1" x14ac:dyDescent="0.3">
      <c r="A131" s="6">
        <f t="shared" si="9"/>
        <v>127</v>
      </c>
      <c r="B131" s="7">
        <v>215131</v>
      </c>
      <c r="C131" s="7">
        <v>215120</v>
      </c>
      <c r="D131" s="37" t="str">
        <f t="shared" si="13"/>
        <v>215131215120RHS</v>
      </c>
      <c r="E131" s="37">
        <f t="shared" si="7"/>
        <v>0</v>
      </c>
      <c r="F131" s="13">
        <f t="shared" si="8"/>
        <v>11</v>
      </c>
      <c r="G131" s="9" t="s">
        <v>12</v>
      </c>
      <c r="H131" s="9" t="s">
        <v>16</v>
      </c>
      <c r="I131" s="9" t="s">
        <v>13</v>
      </c>
      <c r="J131" s="9"/>
      <c r="K131" s="10"/>
      <c r="L131" s="36"/>
    </row>
    <row r="132" spans="1:12" ht="21.95" customHeight="1" x14ac:dyDescent="0.3">
      <c r="A132" s="6">
        <f t="shared" si="9"/>
        <v>128</v>
      </c>
      <c r="B132" s="7">
        <v>215311</v>
      </c>
      <c r="C132" s="7">
        <v>215277</v>
      </c>
      <c r="D132" s="37" t="str">
        <f t="shared" ref="D132:D133" si="14">_xlfn.CONCAT(B132,C132,H132,G132)</f>
        <v>215311215277RHSMedian</v>
      </c>
      <c r="E132" s="37">
        <f t="shared" si="7"/>
        <v>0</v>
      </c>
      <c r="F132" s="13">
        <f t="shared" si="8"/>
        <v>34</v>
      </c>
      <c r="G132" s="9" t="s">
        <v>14</v>
      </c>
      <c r="H132" s="9" t="s">
        <v>16</v>
      </c>
      <c r="I132" s="9" t="s">
        <v>13</v>
      </c>
      <c r="J132" s="9"/>
      <c r="K132" s="10"/>
      <c r="L132" s="36"/>
    </row>
    <row r="133" spans="1:12" ht="21.95" customHeight="1" x14ac:dyDescent="0.3">
      <c r="A133" s="6">
        <f t="shared" si="9"/>
        <v>129</v>
      </c>
      <c r="B133" s="7">
        <v>215311</v>
      </c>
      <c r="C133" s="7">
        <v>215277</v>
      </c>
      <c r="D133" s="37" t="str">
        <f t="shared" si="14"/>
        <v>215311215277RHSMCWShoulder</v>
      </c>
      <c r="E133" s="37">
        <f t="shared" si="7"/>
        <v>0</v>
      </c>
      <c r="F133" s="13">
        <f t="shared" si="8"/>
        <v>34</v>
      </c>
      <c r="G133" s="9" t="s">
        <v>12</v>
      </c>
      <c r="H133" s="9" t="s">
        <v>16</v>
      </c>
      <c r="I133" s="9" t="s">
        <v>13</v>
      </c>
      <c r="J133" s="9"/>
      <c r="K133" s="10"/>
      <c r="L133" s="36"/>
    </row>
    <row r="134" spans="1:12" ht="21.95" customHeight="1" x14ac:dyDescent="0.3">
      <c r="A134" s="6">
        <f t="shared" si="9"/>
        <v>130</v>
      </c>
      <c r="B134" s="7">
        <v>215413</v>
      </c>
      <c r="C134" s="7">
        <v>215393</v>
      </c>
      <c r="D134" s="37" t="str">
        <f t="shared" ref="D134:D146" si="15">_xlfn.CONCAT(B134,C134,H134)</f>
        <v>215413215393RHS</v>
      </c>
      <c r="E134" s="37">
        <f t="shared" ref="E134:E146" si="16">B134-C134-F134</f>
        <v>0</v>
      </c>
      <c r="F134" s="13">
        <f t="shared" ref="F134:F146" si="17">ABS(C134-B134)</f>
        <v>20</v>
      </c>
      <c r="G134" s="9" t="s">
        <v>12</v>
      </c>
      <c r="H134" s="9" t="s">
        <v>16</v>
      </c>
      <c r="I134" s="9" t="s">
        <v>13</v>
      </c>
      <c r="J134" s="9"/>
      <c r="K134" s="10"/>
      <c r="L134" s="36"/>
    </row>
    <row r="135" spans="1:12" ht="21.95" customHeight="1" x14ac:dyDescent="0.3">
      <c r="A135" s="6">
        <f t="shared" ref="A135:A146" si="18">A134+1</f>
        <v>131</v>
      </c>
      <c r="B135" s="7">
        <v>215875</v>
      </c>
      <c r="C135" s="7">
        <v>215857</v>
      </c>
      <c r="D135" s="37" t="str">
        <f t="shared" si="15"/>
        <v>215875215857RHS</v>
      </c>
      <c r="E135" s="37">
        <f t="shared" si="16"/>
        <v>0</v>
      </c>
      <c r="F135" s="13">
        <f t="shared" si="17"/>
        <v>18</v>
      </c>
      <c r="G135" s="9" t="s">
        <v>12</v>
      </c>
      <c r="H135" s="9" t="s">
        <v>16</v>
      </c>
      <c r="I135" s="9" t="s">
        <v>13</v>
      </c>
      <c r="J135" s="9"/>
      <c r="K135" s="10"/>
      <c r="L135" s="36"/>
    </row>
    <row r="136" spans="1:12" ht="21.95" customHeight="1" x14ac:dyDescent="0.3">
      <c r="A136" s="6">
        <f t="shared" si="18"/>
        <v>132</v>
      </c>
      <c r="B136" s="7">
        <v>216041</v>
      </c>
      <c r="C136" s="7">
        <v>216020</v>
      </c>
      <c r="D136" s="37" t="str">
        <f t="shared" si="15"/>
        <v>216041216020RHS</v>
      </c>
      <c r="E136" s="37">
        <f t="shared" si="16"/>
        <v>0</v>
      </c>
      <c r="F136" s="13">
        <f t="shared" si="17"/>
        <v>21</v>
      </c>
      <c r="G136" s="9" t="s">
        <v>9</v>
      </c>
      <c r="H136" s="9" t="s">
        <v>16</v>
      </c>
      <c r="I136" s="9" t="s">
        <v>13</v>
      </c>
      <c r="J136" s="9"/>
      <c r="K136" s="10"/>
      <c r="L136" s="36"/>
    </row>
    <row r="137" spans="1:12" ht="21.95" customHeight="1" x14ac:dyDescent="0.3">
      <c r="A137" s="6">
        <f t="shared" si="18"/>
        <v>133</v>
      </c>
      <c r="B137" s="7">
        <v>216782</v>
      </c>
      <c r="C137" s="7">
        <v>215997</v>
      </c>
      <c r="D137" s="37" t="str">
        <f t="shared" si="15"/>
        <v>216782215997RHS</v>
      </c>
      <c r="E137" s="37">
        <f t="shared" si="16"/>
        <v>0</v>
      </c>
      <c r="F137" s="13">
        <f t="shared" si="17"/>
        <v>785</v>
      </c>
      <c r="G137" s="9" t="s">
        <v>12</v>
      </c>
      <c r="H137" s="9" t="s">
        <v>16</v>
      </c>
      <c r="I137" s="9" t="s">
        <v>13</v>
      </c>
      <c r="J137" s="9"/>
      <c r="K137" s="10"/>
      <c r="L137" s="36"/>
    </row>
    <row r="138" spans="1:12" ht="21.95" customHeight="1" x14ac:dyDescent="0.3">
      <c r="A138" s="6">
        <f t="shared" si="18"/>
        <v>134</v>
      </c>
      <c r="B138" s="7">
        <v>217910</v>
      </c>
      <c r="C138" s="7">
        <v>217900</v>
      </c>
      <c r="D138" s="37" t="str">
        <f t="shared" si="15"/>
        <v>217910217900RHS</v>
      </c>
      <c r="E138" s="37">
        <f t="shared" si="16"/>
        <v>0</v>
      </c>
      <c r="F138" s="13">
        <f t="shared" si="17"/>
        <v>10</v>
      </c>
      <c r="G138" s="9" t="s">
        <v>12</v>
      </c>
      <c r="H138" s="9" t="s">
        <v>16</v>
      </c>
      <c r="I138" s="9" t="s">
        <v>13</v>
      </c>
      <c r="J138" s="9"/>
      <c r="K138" s="10"/>
      <c r="L138" s="36"/>
    </row>
    <row r="139" spans="1:12" ht="21.95" customHeight="1" x14ac:dyDescent="0.3">
      <c r="A139" s="6">
        <f t="shared" si="18"/>
        <v>135</v>
      </c>
      <c r="B139" s="7">
        <v>218200</v>
      </c>
      <c r="C139" s="7">
        <v>218183</v>
      </c>
      <c r="D139" s="37" t="str">
        <f t="shared" si="15"/>
        <v>218200218183RHS</v>
      </c>
      <c r="E139" s="37">
        <f t="shared" si="16"/>
        <v>0</v>
      </c>
      <c r="F139" s="13">
        <f t="shared" si="17"/>
        <v>17</v>
      </c>
      <c r="G139" s="9" t="s">
        <v>12</v>
      </c>
      <c r="H139" s="9" t="s">
        <v>16</v>
      </c>
      <c r="I139" s="9" t="s">
        <v>13</v>
      </c>
      <c r="J139" s="9"/>
      <c r="K139" s="10"/>
      <c r="L139" s="36"/>
    </row>
    <row r="140" spans="1:12" ht="21.95" customHeight="1" x14ac:dyDescent="0.3">
      <c r="A140" s="6">
        <f t="shared" si="18"/>
        <v>136</v>
      </c>
      <c r="B140" s="7">
        <v>218897</v>
      </c>
      <c r="C140" s="7">
        <v>218887</v>
      </c>
      <c r="D140" s="37" t="str">
        <f t="shared" si="15"/>
        <v>218897218887RHS</v>
      </c>
      <c r="E140" s="37">
        <f t="shared" si="16"/>
        <v>0</v>
      </c>
      <c r="F140" s="13">
        <f t="shared" si="17"/>
        <v>10</v>
      </c>
      <c r="G140" s="9" t="s">
        <v>12</v>
      </c>
      <c r="H140" s="9" t="s">
        <v>16</v>
      </c>
      <c r="I140" s="9" t="s">
        <v>13</v>
      </c>
      <c r="J140" s="9"/>
      <c r="K140" s="10"/>
      <c r="L140" s="36"/>
    </row>
    <row r="141" spans="1:12" ht="21.95" customHeight="1" x14ac:dyDescent="0.3">
      <c r="A141" s="6">
        <f t="shared" si="18"/>
        <v>137</v>
      </c>
      <c r="B141" s="37">
        <v>172795</v>
      </c>
      <c r="C141" s="37">
        <v>173630</v>
      </c>
      <c r="D141" s="37" t="str">
        <f t="shared" si="15"/>
        <v>172795173630RHS</v>
      </c>
      <c r="E141" s="37">
        <f t="shared" si="16"/>
        <v>-1670</v>
      </c>
      <c r="F141" s="38">
        <f t="shared" si="17"/>
        <v>835</v>
      </c>
      <c r="G141" s="39" t="s">
        <v>14</v>
      </c>
      <c r="H141" s="39" t="s">
        <v>16</v>
      </c>
      <c r="I141" s="39" t="s">
        <v>13</v>
      </c>
      <c r="J141" s="39"/>
      <c r="K141" s="10"/>
      <c r="L141" s="36"/>
    </row>
    <row r="142" spans="1:12" ht="21.95" customHeight="1" x14ac:dyDescent="0.3">
      <c r="A142" s="6">
        <f t="shared" si="18"/>
        <v>138</v>
      </c>
      <c r="B142" s="37">
        <v>182279</v>
      </c>
      <c r="C142" s="37">
        <v>182880</v>
      </c>
      <c r="D142" s="37" t="str">
        <f t="shared" si="15"/>
        <v>182279182880RHS</v>
      </c>
      <c r="E142" s="37">
        <f t="shared" si="16"/>
        <v>-1202</v>
      </c>
      <c r="F142" s="38">
        <f t="shared" si="17"/>
        <v>601</v>
      </c>
      <c r="G142" s="39" t="s">
        <v>14</v>
      </c>
      <c r="H142" s="39" t="s">
        <v>16</v>
      </c>
      <c r="I142" s="39" t="s">
        <v>13</v>
      </c>
      <c r="J142" s="39"/>
      <c r="K142" s="10"/>
      <c r="L142" s="36"/>
    </row>
    <row r="143" spans="1:12" ht="21.95" customHeight="1" x14ac:dyDescent="0.3">
      <c r="A143" s="6">
        <f t="shared" si="18"/>
        <v>139</v>
      </c>
      <c r="B143" s="37">
        <v>201764</v>
      </c>
      <c r="C143" s="37">
        <v>202410</v>
      </c>
      <c r="D143" s="37" t="str">
        <f t="shared" si="15"/>
        <v>201764202410RHS</v>
      </c>
      <c r="E143" s="37">
        <f t="shared" si="16"/>
        <v>-1292</v>
      </c>
      <c r="F143" s="38">
        <f t="shared" si="17"/>
        <v>646</v>
      </c>
      <c r="G143" s="39" t="s">
        <v>14</v>
      </c>
      <c r="H143" s="39" t="s">
        <v>16</v>
      </c>
      <c r="I143" s="39" t="s">
        <v>13</v>
      </c>
      <c r="J143" s="39"/>
      <c r="K143" s="10"/>
      <c r="L143" s="36"/>
    </row>
    <row r="144" spans="1:12" ht="21.95" customHeight="1" x14ac:dyDescent="0.3">
      <c r="A144" s="6">
        <f t="shared" si="18"/>
        <v>140</v>
      </c>
      <c r="B144" s="37">
        <v>209422</v>
      </c>
      <c r="C144" s="37">
        <v>210720</v>
      </c>
      <c r="D144" s="37" t="str">
        <f t="shared" si="15"/>
        <v>209422210720RHS</v>
      </c>
      <c r="E144" s="37">
        <f t="shared" si="16"/>
        <v>-2596</v>
      </c>
      <c r="F144" s="38">
        <f t="shared" si="17"/>
        <v>1298</v>
      </c>
      <c r="G144" s="39" t="s">
        <v>14</v>
      </c>
      <c r="H144" s="39" t="s">
        <v>16</v>
      </c>
      <c r="I144" s="39" t="s">
        <v>13</v>
      </c>
      <c r="J144" s="39"/>
      <c r="K144" s="10"/>
      <c r="L144" s="36"/>
    </row>
    <row r="145" spans="1:12" ht="21.95" customHeight="1" x14ac:dyDescent="0.3">
      <c r="A145" s="6">
        <f t="shared" si="18"/>
        <v>141</v>
      </c>
      <c r="B145" s="37">
        <v>213180</v>
      </c>
      <c r="C145" s="37">
        <v>214238</v>
      </c>
      <c r="D145" s="37" t="str">
        <f t="shared" si="15"/>
        <v>213180214238RHS</v>
      </c>
      <c r="E145" s="37">
        <f t="shared" si="16"/>
        <v>-2116</v>
      </c>
      <c r="F145" s="38">
        <f t="shared" si="17"/>
        <v>1058</v>
      </c>
      <c r="G145" s="39" t="s">
        <v>14</v>
      </c>
      <c r="H145" s="39" t="s">
        <v>16</v>
      </c>
      <c r="I145" s="39" t="s">
        <v>13</v>
      </c>
      <c r="J145" s="39"/>
      <c r="K145" s="10"/>
      <c r="L145" s="36"/>
    </row>
    <row r="146" spans="1:12" ht="21.95" customHeight="1" x14ac:dyDescent="0.3">
      <c r="A146" s="6">
        <f t="shared" si="18"/>
        <v>142</v>
      </c>
      <c r="B146" s="37">
        <v>215971</v>
      </c>
      <c r="C146" s="37">
        <v>216860</v>
      </c>
      <c r="D146" s="37" t="str">
        <f t="shared" si="15"/>
        <v>215971216860RHS</v>
      </c>
      <c r="E146" s="37">
        <f t="shared" si="16"/>
        <v>-1778</v>
      </c>
      <c r="F146" s="38">
        <f t="shared" si="17"/>
        <v>889</v>
      </c>
      <c r="G146" s="39" t="s">
        <v>14</v>
      </c>
      <c r="H146" s="39" t="s">
        <v>16</v>
      </c>
      <c r="I146" s="39" t="s">
        <v>13</v>
      </c>
      <c r="J146" s="39"/>
      <c r="K146" s="10"/>
      <c r="L146" s="36"/>
    </row>
    <row r="147" spans="1:12" x14ac:dyDescent="0.3">
      <c r="A147" s="3"/>
      <c r="B147" s="3"/>
      <c r="C147" s="3"/>
      <c r="D147" s="3"/>
      <c r="E147" s="3"/>
      <c r="F147" s="3"/>
      <c r="G147" s="3"/>
      <c r="H147" s="3"/>
      <c r="I147" s="3"/>
      <c r="J147" s="3"/>
      <c r="K147" s="3"/>
      <c r="L147" s="3"/>
    </row>
    <row r="148" spans="1:12" ht="27" customHeight="1" x14ac:dyDescent="0.3">
      <c r="A148" s="3"/>
      <c r="B148" s="3"/>
      <c r="C148" s="3"/>
      <c r="D148" s="3"/>
      <c r="E148" s="3"/>
      <c r="F148" s="20">
        <f>SUM(F5:F147)</f>
        <v>31924</v>
      </c>
      <c r="G148" s="3"/>
      <c r="H148" s="3"/>
      <c r="I148" s="3"/>
      <c r="J148" s="3"/>
      <c r="K148" s="3"/>
      <c r="L148" s="3"/>
    </row>
    <row r="149" spans="1:12" x14ac:dyDescent="0.3">
      <c r="A149" s="3"/>
      <c r="B149" s="21"/>
      <c r="C149" s="21"/>
      <c r="D149" s="21"/>
      <c r="E149" s="21"/>
      <c r="F149" s="21"/>
      <c r="G149" s="3"/>
      <c r="H149" s="3"/>
      <c r="I149" s="3"/>
      <c r="J149" s="3"/>
      <c r="K149" s="3"/>
      <c r="L149" s="3"/>
    </row>
    <row r="150" spans="1:12" ht="17.55" customHeight="1" x14ac:dyDescent="0.3">
      <c r="A150" s="52"/>
      <c r="B150" s="53"/>
      <c r="C150" s="53"/>
      <c r="D150" s="21"/>
      <c r="E150" s="21"/>
      <c r="F150" s="52"/>
      <c r="G150" s="3"/>
      <c r="H150" s="3"/>
      <c r="I150" s="3"/>
      <c r="J150" s="3"/>
      <c r="K150" s="3"/>
      <c r="L150" s="3"/>
    </row>
    <row r="151" spans="1:12" x14ac:dyDescent="0.3">
      <c r="A151" s="52"/>
      <c r="B151" s="53"/>
      <c r="C151" s="53"/>
      <c r="D151" s="21"/>
      <c r="E151" s="21"/>
      <c r="F151" s="52"/>
      <c r="G151" s="3"/>
      <c r="H151" s="3"/>
      <c r="I151" s="3"/>
      <c r="J151" s="3"/>
      <c r="K151" s="3"/>
      <c r="L151" s="3"/>
    </row>
    <row r="152" spans="1:12" ht="66.45" customHeight="1" x14ac:dyDescent="0.3">
      <c r="A152" s="3"/>
      <c r="B152" s="3"/>
      <c r="C152" s="22" t="s">
        <v>57</v>
      </c>
      <c r="D152" s="22"/>
      <c r="E152" s="22"/>
      <c r="F152" s="23" t="s">
        <v>55</v>
      </c>
      <c r="G152" s="23" t="s">
        <v>56</v>
      </c>
      <c r="H152" s="23" t="s">
        <v>59</v>
      </c>
      <c r="I152" s="3"/>
      <c r="J152" s="3"/>
      <c r="K152" s="3"/>
      <c r="L152" s="3"/>
    </row>
    <row r="153" spans="1:12" x14ac:dyDescent="0.3">
      <c r="C153" s="51">
        <v>1</v>
      </c>
      <c r="D153" s="42"/>
      <c r="E153" s="42"/>
      <c r="F153" s="54">
        <f>F148</f>
        <v>31924</v>
      </c>
      <c r="G153" s="50">
        <v>1.3</v>
      </c>
      <c r="H153" s="51">
        <f>F153*G153</f>
        <v>41501.200000000004</v>
      </c>
    </row>
    <row r="154" spans="1:12" ht="21.95" customHeight="1" x14ac:dyDescent="0.3">
      <c r="C154" s="51"/>
      <c r="D154" s="42"/>
      <c r="E154" s="42"/>
      <c r="F154" s="50"/>
      <c r="G154" s="50"/>
      <c r="H154" s="51"/>
    </row>
    <row r="156" spans="1:12" x14ac:dyDescent="0.3">
      <c r="H156" s="49"/>
    </row>
    <row r="157" spans="1:12" x14ac:dyDescent="0.3">
      <c r="H157" s="49"/>
    </row>
    <row r="158" spans="1:12" ht="23.6" customHeight="1" x14ac:dyDescent="0.3">
      <c r="F158" s="33" t="s">
        <v>70</v>
      </c>
      <c r="G158" s="3">
        <f>H153</f>
        <v>41501.200000000004</v>
      </c>
    </row>
  </sheetData>
  <autoFilter ref="A3:O146" xr:uid="{00000000-0001-0000-0000-000000000000}">
    <filterColumn colId="1" showButton="0"/>
  </autoFilter>
  <mergeCells count="18">
    <mergeCell ref="A1:K1"/>
    <mergeCell ref="A2:K2"/>
    <mergeCell ref="A3:A4"/>
    <mergeCell ref="B3:C3"/>
    <mergeCell ref="F3:F4"/>
    <mergeCell ref="G3:G4"/>
    <mergeCell ref="H3:H4"/>
    <mergeCell ref="I3:I4"/>
    <mergeCell ref="J3:J4"/>
    <mergeCell ref="H156:H157"/>
    <mergeCell ref="G153:G154"/>
    <mergeCell ref="H153:H154"/>
    <mergeCell ref="A150:A151"/>
    <mergeCell ref="B150:B151"/>
    <mergeCell ref="C150:C151"/>
    <mergeCell ref="F150:F151"/>
    <mergeCell ref="C153:C154"/>
    <mergeCell ref="F153:F154"/>
  </mergeCells>
  <conditionalFormatting sqref="D1:E1048576">
    <cfRule type="duplicateValues" dxfId="0" priority="1"/>
  </conditionalFormatting>
  <printOptions horizontalCentered="1"/>
  <pageMargins left="0.70866141732283472" right="0.70866141732283472" top="0.74803149606299213" bottom="0.74803149606299213" header="0.31496062992125984" footer="0.31496062992125984"/>
  <pageSetup paperSize="9" scale="80" fitToHeight="8" orientation="landscape"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6D0C-F451-4677-9D98-B74EEA2829E6}">
  <dimension ref="A1:H155"/>
  <sheetViews>
    <sheetView zoomScaleNormal="100" workbookViewId="0">
      <selection activeCell="G8" sqref="G8"/>
    </sheetView>
  </sheetViews>
  <sheetFormatPr defaultRowHeight="15.05" x14ac:dyDescent="0.3"/>
  <cols>
    <col min="1" max="1" width="6.44140625" customWidth="1"/>
    <col min="2" max="2" width="13.77734375" customWidth="1"/>
    <col min="3" max="3" width="14.109375" bestFit="1" customWidth="1"/>
    <col min="4" max="4" width="13.44140625" customWidth="1"/>
    <col min="5" max="5" width="12.21875" customWidth="1"/>
    <col min="6" max="6" width="35.33203125" customWidth="1"/>
    <col min="7" max="7" width="17.88671875" customWidth="1"/>
  </cols>
  <sheetData>
    <row r="1" spans="1:8" ht="31.6" customHeight="1" x14ac:dyDescent="0.3">
      <c r="A1" s="55" t="s">
        <v>0</v>
      </c>
      <c r="B1" s="56"/>
      <c r="C1" s="56"/>
      <c r="D1" s="56"/>
      <c r="E1" s="56"/>
      <c r="F1" s="56"/>
      <c r="G1" s="56"/>
      <c r="H1" s="57"/>
    </row>
    <row r="2" spans="1:8" ht="23.1" customHeight="1" x14ac:dyDescent="0.3">
      <c r="A2" s="58" t="s">
        <v>17</v>
      </c>
      <c r="B2" s="59"/>
      <c r="C2" s="59"/>
      <c r="D2" s="59"/>
      <c r="E2" s="59"/>
      <c r="F2" s="59"/>
      <c r="G2" s="59"/>
      <c r="H2" s="59"/>
    </row>
    <row r="3" spans="1:8" x14ac:dyDescent="0.3">
      <c r="A3" s="60" t="s">
        <v>1</v>
      </c>
      <c r="B3" s="62" t="s">
        <v>2</v>
      </c>
      <c r="C3" s="62"/>
      <c r="D3" s="66" t="s">
        <v>60</v>
      </c>
      <c r="E3" s="66" t="s">
        <v>4</v>
      </c>
      <c r="F3" s="66" t="s">
        <v>18</v>
      </c>
      <c r="G3" s="66" t="s">
        <v>6</v>
      </c>
      <c r="H3" s="2"/>
    </row>
    <row r="4" spans="1:8" x14ac:dyDescent="0.3">
      <c r="A4" s="61"/>
      <c r="B4" s="4" t="s">
        <v>7</v>
      </c>
      <c r="C4" s="4" t="s">
        <v>8</v>
      </c>
      <c r="D4" s="67"/>
      <c r="E4" s="67"/>
      <c r="F4" s="67"/>
      <c r="G4" s="67"/>
      <c r="H4" s="5"/>
    </row>
    <row r="5" spans="1:8" s="11" customFormat="1" ht="21.95" customHeight="1" x14ac:dyDescent="0.3">
      <c r="A5" s="6">
        <v>1</v>
      </c>
      <c r="B5" s="7">
        <v>172620</v>
      </c>
      <c r="C5" s="7">
        <v>173200</v>
      </c>
      <c r="D5" s="8">
        <f>+C5-B5</f>
        <v>580</v>
      </c>
      <c r="E5" s="24" t="s">
        <v>10</v>
      </c>
      <c r="F5" s="9" t="s">
        <v>19</v>
      </c>
      <c r="G5" s="9"/>
      <c r="H5" s="10"/>
    </row>
    <row r="6" spans="1:8" ht="21.95" customHeight="1" x14ac:dyDescent="0.3">
      <c r="A6" s="6">
        <v>2</v>
      </c>
      <c r="B6" s="7">
        <v>173500</v>
      </c>
      <c r="C6" s="7">
        <v>173600</v>
      </c>
      <c r="D6" s="12">
        <f t="shared" ref="D6:D50" si="0">+C6-B6</f>
        <v>100</v>
      </c>
      <c r="E6" s="24" t="s">
        <v>10</v>
      </c>
      <c r="F6" s="9" t="s">
        <v>20</v>
      </c>
      <c r="G6" s="9"/>
      <c r="H6" s="10"/>
    </row>
    <row r="7" spans="1:8" ht="26.55" customHeight="1" x14ac:dyDescent="0.3">
      <c r="A7" s="6">
        <v>3</v>
      </c>
      <c r="B7" s="7">
        <v>173750</v>
      </c>
      <c r="C7" s="7">
        <v>173950</v>
      </c>
      <c r="D7" s="12">
        <f t="shared" si="0"/>
        <v>200</v>
      </c>
      <c r="E7" s="24" t="s">
        <v>10</v>
      </c>
      <c r="F7" s="17" t="s">
        <v>21</v>
      </c>
      <c r="G7" s="9"/>
      <c r="H7" s="10"/>
    </row>
    <row r="8" spans="1:8" ht="21.95" customHeight="1" x14ac:dyDescent="0.3">
      <c r="A8" s="6">
        <v>4</v>
      </c>
      <c r="B8" s="7">
        <v>173950</v>
      </c>
      <c r="C8" s="7">
        <v>174150</v>
      </c>
      <c r="D8" s="13">
        <f t="shared" si="0"/>
        <v>200</v>
      </c>
      <c r="E8" s="24" t="s">
        <v>10</v>
      </c>
      <c r="F8" s="9" t="s">
        <v>22</v>
      </c>
      <c r="G8" s="9"/>
      <c r="H8" s="10"/>
    </row>
    <row r="9" spans="1:8" ht="21.95" customHeight="1" x14ac:dyDescent="0.3">
      <c r="A9" s="6">
        <v>5</v>
      </c>
      <c r="B9" s="7">
        <v>174200</v>
      </c>
      <c r="C9" s="7">
        <v>174400</v>
      </c>
      <c r="D9" s="14">
        <f t="shared" si="0"/>
        <v>200</v>
      </c>
      <c r="E9" s="24" t="s">
        <v>10</v>
      </c>
      <c r="F9" s="9" t="s">
        <v>23</v>
      </c>
      <c r="G9" s="9"/>
      <c r="H9" s="10"/>
    </row>
    <row r="10" spans="1:8" ht="21.95" customHeight="1" x14ac:dyDescent="0.3">
      <c r="A10" s="6">
        <v>6</v>
      </c>
      <c r="B10" s="7">
        <v>174450</v>
      </c>
      <c r="C10" s="7">
        <v>174800</v>
      </c>
      <c r="D10" s="15">
        <f t="shared" si="0"/>
        <v>350</v>
      </c>
      <c r="E10" s="24" t="s">
        <v>10</v>
      </c>
      <c r="F10" s="9" t="s">
        <v>24</v>
      </c>
      <c r="G10" s="9"/>
      <c r="H10" s="10"/>
    </row>
    <row r="11" spans="1:8" ht="21.95" customHeight="1" x14ac:dyDescent="0.3">
      <c r="A11" s="6">
        <v>7</v>
      </c>
      <c r="B11" s="7">
        <v>174850</v>
      </c>
      <c r="C11" s="7">
        <v>174900</v>
      </c>
      <c r="D11" s="14">
        <f t="shared" si="0"/>
        <v>50</v>
      </c>
      <c r="E11" s="24" t="s">
        <v>10</v>
      </c>
      <c r="F11" s="9" t="s">
        <v>25</v>
      </c>
      <c r="G11" s="9"/>
      <c r="H11" s="10"/>
    </row>
    <row r="12" spans="1:8" ht="21.95" customHeight="1" x14ac:dyDescent="0.3">
      <c r="A12" s="6">
        <v>8</v>
      </c>
      <c r="B12" s="7">
        <v>175850</v>
      </c>
      <c r="C12" s="7">
        <v>176100</v>
      </c>
      <c r="D12" s="14">
        <f t="shared" si="0"/>
        <v>250</v>
      </c>
      <c r="E12" s="24" t="s">
        <v>10</v>
      </c>
      <c r="F12" s="9" t="s">
        <v>26</v>
      </c>
      <c r="G12" s="9"/>
      <c r="H12" s="10"/>
    </row>
    <row r="13" spans="1:8" ht="21.95" customHeight="1" x14ac:dyDescent="0.3">
      <c r="A13" s="6">
        <v>9</v>
      </c>
      <c r="B13" s="7">
        <v>176100</v>
      </c>
      <c r="C13" s="7">
        <v>176500</v>
      </c>
      <c r="D13" s="14">
        <f t="shared" si="0"/>
        <v>400</v>
      </c>
      <c r="E13" s="24" t="s">
        <v>10</v>
      </c>
      <c r="F13" s="9" t="s">
        <v>19</v>
      </c>
      <c r="G13" s="9"/>
      <c r="H13" s="10"/>
    </row>
    <row r="14" spans="1:8" ht="21.95" customHeight="1" x14ac:dyDescent="0.3">
      <c r="A14" s="6">
        <v>10</v>
      </c>
      <c r="B14" s="7">
        <v>176750</v>
      </c>
      <c r="C14" s="7">
        <v>177150</v>
      </c>
      <c r="D14" s="14">
        <f t="shared" si="0"/>
        <v>400</v>
      </c>
      <c r="E14" s="24" t="s">
        <v>10</v>
      </c>
      <c r="F14" s="9" t="s">
        <v>27</v>
      </c>
      <c r="G14" s="9"/>
      <c r="H14" s="10"/>
    </row>
    <row r="15" spans="1:8" ht="21.95" customHeight="1" x14ac:dyDescent="0.3">
      <c r="A15" s="6">
        <v>11</v>
      </c>
      <c r="B15" s="7">
        <v>177500</v>
      </c>
      <c r="C15" s="7">
        <v>177650</v>
      </c>
      <c r="D15" s="14">
        <f t="shared" si="0"/>
        <v>150</v>
      </c>
      <c r="E15" s="24" t="s">
        <v>10</v>
      </c>
      <c r="F15" s="9" t="s">
        <v>28</v>
      </c>
      <c r="G15" s="9"/>
      <c r="H15" s="10"/>
    </row>
    <row r="16" spans="1:8" ht="21.95" customHeight="1" x14ac:dyDescent="0.3">
      <c r="A16" s="6">
        <v>12</v>
      </c>
      <c r="B16" s="7">
        <v>178300</v>
      </c>
      <c r="C16" s="7">
        <v>178320</v>
      </c>
      <c r="D16" s="14">
        <f t="shared" si="0"/>
        <v>20</v>
      </c>
      <c r="E16" s="24" t="s">
        <v>10</v>
      </c>
      <c r="F16" s="9" t="s">
        <v>29</v>
      </c>
      <c r="G16" s="9"/>
      <c r="H16" s="10"/>
    </row>
    <row r="17" spans="1:8" ht="21.95" customHeight="1" x14ac:dyDescent="0.3">
      <c r="A17" s="6">
        <v>13</v>
      </c>
      <c r="B17" s="7">
        <v>182000</v>
      </c>
      <c r="C17" s="7"/>
      <c r="D17" s="14">
        <v>0</v>
      </c>
      <c r="E17" s="24" t="s">
        <v>10</v>
      </c>
      <c r="F17" s="9" t="s">
        <v>30</v>
      </c>
      <c r="G17" s="9"/>
      <c r="H17" s="10"/>
    </row>
    <row r="18" spans="1:8" ht="21.95" customHeight="1" x14ac:dyDescent="0.3">
      <c r="A18" s="6">
        <v>14</v>
      </c>
      <c r="B18" s="7">
        <v>182100</v>
      </c>
      <c r="C18" s="7">
        <v>182130</v>
      </c>
      <c r="D18" s="14">
        <f t="shared" si="0"/>
        <v>30</v>
      </c>
      <c r="E18" s="24" t="s">
        <v>10</v>
      </c>
      <c r="F18" s="9" t="s">
        <v>24</v>
      </c>
      <c r="G18" s="9"/>
      <c r="H18" s="10"/>
    </row>
    <row r="19" spans="1:8" ht="21.95" customHeight="1" x14ac:dyDescent="0.3">
      <c r="A19" s="6">
        <v>15</v>
      </c>
      <c r="B19" s="7">
        <v>193600</v>
      </c>
      <c r="C19" s="7">
        <v>193900</v>
      </c>
      <c r="D19" s="14">
        <f t="shared" si="0"/>
        <v>300</v>
      </c>
      <c r="E19" s="24" t="s">
        <v>10</v>
      </c>
      <c r="F19" s="9" t="s">
        <v>31</v>
      </c>
      <c r="G19" s="9"/>
      <c r="H19" s="10"/>
    </row>
    <row r="20" spans="1:8" ht="21.95" customHeight="1" x14ac:dyDescent="0.3">
      <c r="A20" s="6">
        <v>16</v>
      </c>
      <c r="B20" s="7">
        <v>195600</v>
      </c>
      <c r="C20" s="7">
        <v>195700</v>
      </c>
      <c r="D20" s="14">
        <f t="shared" si="0"/>
        <v>100</v>
      </c>
      <c r="E20" s="24" t="s">
        <v>10</v>
      </c>
      <c r="F20" s="9" t="s">
        <v>32</v>
      </c>
      <c r="G20" s="9"/>
      <c r="H20" s="10"/>
    </row>
    <row r="21" spans="1:8" ht="21.95" customHeight="1" x14ac:dyDescent="0.3">
      <c r="A21" s="6">
        <v>17</v>
      </c>
      <c r="B21" s="7">
        <v>195700</v>
      </c>
      <c r="C21" s="7">
        <v>197200</v>
      </c>
      <c r="D21" s="14">
        <f t="shared" si="0"/>
        <v>1500</v>
      </c>
      <c r="E21" s="24" t="s">
        <v>10</v>
      </c>
      <c r="F21" s="9" t="s">
        <v>33</v>
      </c>
      <c r="G21" s="9"/>
      <c r="H21" s="10"/>
    </row>
    <row r="22" spans="1:8" ht="21.95" customHeight="1" x14ac:dyDescent="0.3">
      <c r="A22" s="6">
        <v>18</v>
      </c>
      <c r="B22" s="7">
        <v>197200</v>
      </c>
      <c r="C22" s="7">
        <v>198000</v>
      </c>
      <c r="D22" s="14">
        <f t="shared" si="0"/>
        <v>800</v>
      </c>
      <c r="E22" s="24" t="s">
        <v>10</v>
      </c>
      <c r="F22" s="9" t="s">
        <v>33</v>
      </c>
      <c r="G22" s="9"/>
      <c r="H22" s="10"/>
    </row>
    <row r="23" spans="1:8" ht="21.95" customHeight="1" x14ac:dyDescent="0.3">
      <c r="A23" s="6">
        <v>19</v>
      </c>
      <c r="B23" s="7">
        <v>198300</v>
      </c>
      <c r="C23" s="7">
        <v>199000</v>
      </c>
      <c r="D23" s="14">
        <f t="shared" si="0"/>
        <v>700</v>
      </c>
      <c r="E23" s="24" t="s">
        <v>10</v>
      </c>
      <c r="F23" s="9" t="s">
        <v>34</v>
      </c>
      <c r="G23" s="9"/>
      <c r="H23" s="10"/>
    </row>
    <row r="24" spans="1:8" ht="21.95" customHeight="1" x14ac:dyDescent="0.3">
      <c r="A24" s="6">
        <v>20</v>
      </c>
      <c r="B24" s="7">
        <v>199100</v>
      </c>
      <c r="C24" s="7">
        <v>199600</v>
      </c>
      <c r="D24" s="14">
        <f t="shared" si="0"/>
        <v>500</v>
      </c>
      <c r="E24" s="24" t="s">
        <v>10</v>
      </c>
      <c r="F24" s="9" t="s">
        <v>35</v>
      </c>
      <c r="G24" s="9"/>
      <c r="H24" s="10"/>
    </row>
    <row r="25" spans="1:8" ht="21.95" customHeight="1" x14ac:dyDescent="0.3">
      <c r="A25" s="6">
        <v>21</v>
      </c>
      <c r="B25" s="7">
        <v>210000</v>
      </c>
      <c r="C25" s="7">
        <v>210040</v>
      </c>
      <c r="D25" s="14">
        <f t="shared" si="0"/>
        <v>40</v>
      </c>
      <c r="E25" s="24" t="s">
        <v>10</v>
      </c>
      <c r="F25" s="9" t="s">
        <v>24</v>
      </c>
      <c r="G25" s="9" t="s">
        <v>36</v>
      </c>
      <c r="H25" s="10"/>
    </row>
    <row r="26" spans="1:8" ht="21.95" customHeight="1" x14ac:dyDescent="0.3">
      <c r="A26" s="6">
        <v>22</v>
      </c>
      <c r="B26" s="7">
        <v>211430</v>
      </c>
      <c r="C26" s="7">
        <v>211500</v>
      </c>
      <c r="D26" s="14">
        <f t="shared" si="0"/>
        <v>70</v>
      </c>
      <c r="E26" s="24" t="s">
        <v>10</v>
      </c>
      <c r="F26" s="9" t="s">
        <v>37</v>
      </c>
      <c r="G26" s="9"/>
      <c r="H26" s="10"/>
    </row>
    <row r="27" spans="1:8" ht="21.95" customHeight="1" x14ac:dyDescent="0.3">
      <c r="A27" s="6">
        <v>23</v>
      </c>
      <c r="B27" s="7">
        <v>213650</v>
      </c>
      <c r="C27" s="7">
        <v>213700</v>
      </c>
      <c r="D27" s="14">
        <f t="shared" si="0"/>
        <v>50</v>
      </c>
      <c r="E27" s="24" t="s">
        <v>10</v>
      </c>
      <c r="F27" s="9" t="s">
        <v>24</v>
      </c>
      <c r="G27" s="9"/>
      <c r="H27" s="10"/>
    </row>
    <row r="28" spans="1:8" ht="21.95" customHeight="1" x14ac:dyDescent="0.3">
      <c r="A28" s="6"/>
      <c r="B28" s="7"/>
      <c r="C28" s="7"/>
      <c r="D28" s="14"/>
      <c r="E28" s="9"/>
      <c r="F28" s="9"/>
      <c r="G28" s="9"/>
      <c r="H28" s="10"/>
    </row>
    <row r="29" spans="1:8" ht="21.95" customHeight="1" x14ac:dyDescent="0.3">
      <c r="A29" s="6">
        <v>25</v>
      </c>
      <c r="B29" s="7">
        <v>213640</v>
      </c>
      <c r="C29" s="7">
        <v>213780</v>
      </c>
      <c r="D29" s="14">
        <f t="shared" si="0"/>
        <v>140</v>
      </c>
      <c r="E29" s="25" t="s">
        <v>16</v>
      </c>
      <c r="F29" s="9" t="s">
        <v>38</v>
      </c>
      <c r="G29" s="9"/>
      <c r="H29" s="10"/>
    </row>
    <row r="30" spans="1:8" ht="21.95" customHeight="1" x14ac:dyDescent="0.3">
      <c r="A30" s="6">
        <v>26</v>
      </c>
      <c r="B30" s="7">
        <v>202050</v>
      </c>
      <c r="C30" s="7">
        <v>202100</v>
      </c>
      <c r="D30" s="14">
        <f t="shared" si="0"/>
        <v>50</v>
      </c>
      <c r="E30" s="25" t="s">
        <v>16</v>
      </c>
      <c r="F30" s="9" t="s">
        <v>39</v>
      </c>
      <c r="G30" s="9"/>
      <c r="H30" s="10"/>
    </row>
    <row r="31" spans="1:8" ht="21.95" customHeight="1" x14ac:dyDescent="0.3">
      <c r="A31" s="6">
        <v>27</v>
      </c>
      <c r="B31" s="7">
        <v>189900</v>
      </c>
      <c r="C31" s="7"/>
      <c r="D31" s="14"/>
      <c r="E31" s="25" t="s">
        <v>16</v>
      </c>
      <c r="F31" s="9" t="s">
        <v>40</v>
      </c>
      <c r="G31" s="9"/>
      <c r="H31" s="10"/>
    </row>
    <row r="32" spans="1:8" ht="21.95" customHeight="1" x14ac:dyDescent="0.3">
      <c r="A32" s="6">
        <v>28</v>
      </c>
      <c r="B32" s="7">
        <v>197700</v>
      </c>
      <c r="C32" s="7">
        <v>197900</v>
      </c>
      <c r="D32" s="14">
        <f t="shared" si="0"/>
        <v>200</v>
      </c>
      <c r="E32" s="25" t="s">
        <v>16</v>
      </c>
      <c r="F32" s="9" t="s">
        <v>41</v>
      </c>
      <c r="G32" s="9"/>
      <c r="H32" s="10"/>
    </row>
    <row r="33" spans="1:8" ht="21.95" customHeight="1" x14ac:dyDescent="0.3">
      <c r="A33" s="6">
        <v>29</v>
      </c>
      <c r="B33" s="7">
        <v>197100</v>
      </c>
      <c r="C33" s="7"/>
      <c r="D33" s="14"/>
      <c r="E33" s="25" t="s">
        <v>16</v>
      </c>
      <c r="F33" s="9" t="s">
        <v>42</v>
      </c>
      <c r="G33" s="9"/>
      <c r="H33" s="10"/>
    </row>
    <row r="34" spans="1:8" ht="21.95" customHeight="1" x14ac:dyDescent="0.3">
      <c r="A34" s="6">
        <v>30</v>
      </c>
      <c r="B34" s="7">
        <v>197050</v>
      </c>
      <c r="C34" s="7">
        <v>197100</v>
      </c>
      <c r="D34" s="14">
        <f t="shared" si="0"/>
        <v>50</v>
      </c>
      <c r="E34" s="25" t="s">
        <v>16</v>
      </c>
      <c r="F34" s="9" t="s">
        <v>43</v>
      </c>
      <c r="G34" s="9"/>
      <c r="H34" s="10"/>
    </row>
    <row r="35" spans="1:8" ht="21.95" customHeight="1" x14ac:dyDescent="0.3">
      <c r="A35" s="6">
        <v>31</v>
      </c>
      <c r="B35" s="7">
        <v>196800</v>
      </c>
      <c r="C35" s="7">
        <v>196840</v>
      </c>
      <c r="D35" s="14">
        <f t="shared" si="0"/>
        <v>40</v>
      </c>
      <c r="E35" s="25" t="s">
        <v>16</v>
      </c>
      <c r="F35" s="9" t="s">
        <v>40</v>
      </c>
      <c r="G35" s="9"/>
      <c r="H35" s="10"/>
    </row>
    <row r="36" spans="1:8" ht="21.95" customHeight="1" x14ac:dyDescent="0.3">
      <c r="A36" s="6">
        <v>32</v>
      </c>
      <c r="B36" s="7">
        <v>196100</v>
      </c>
      <c r="C36" s="7">
        <v>196200</v>
      </c>
      <c r="D36" s="14">
        <f t="shared" si="0"/>
        <v>100</v>
      </c>
      <c r="E36" s="25" t="s">
        <v>16</v>
      </c>
      <c r="F36" s="9" t="s">
        <v>44</v>
      </c>
      <c r="G36" s="9"/>
      <c r="H36" s="10"/>
    </row>
    <row r="37" spans="1:8" ht="21.95" customHeight="1" x14ac:dyDescent="0.3">
      <c r="A37" s="6">
        <v>33</v>
      </c>
      <c r="B37" s="7">
        <v>195500</v>
      </c>
      <c r="C37" s="7">
        <v>195530</v>
      </c>
      <c r="D37" s="14">
        <f t="shared" si="0"/>
        <v>30</v>
      </c>
      <c r="E37" s="25" t="s">
        <v>16</v>
      </c>
      <c r="F37" s="9" t="s">
        <v>45</v>
      </c>
      <c r="G37" s="9"/>
      <c r="H37" s="10"/>
    </row>
    <row r="38" spans="1:8" ht="21.95" customHeight="1" x14ac:dyDescent="0.3">
      <c r="A38" s="6">
        <v>34</v>
      </c>
      <c r="B38" s="7">
        <v>195200</v>
      </c>
      <c r="C38" s="7"/>
      <c r="D38" s="14"/>
      <c r="E38" s="25" t="s">
        <v>16</v>
      </c>
      <c r="F38" s="9" t="s">
        <v>46</v>
      </c>
      <c r="G38" s="9"/>
      <c r="H38" s="10"/>
    </row>
    <row r="39" spans="1:8" ht="21.95" customHeight="1" x14ac:dyDescent="0.3">
      <c r="A39" s="6">
        <v>35</v>
      </c>
      <c r="B39" s="7">
        <v>194800</v>
      </c>
      <c r="C39" s="7"/>
      <c r="D39" s="14"/>
      <c r="E39" s="25" t="s">
        <v>16</v>
      </c>
      <c r="F39" s="9" t="s">
        <v>47</v>
      </c>
      <c r="G39" s="9"/>
      <c r="H39" s="10"/>
    </row>
    <row r="40" spans="1:8" ht="21.95" customHeight="1" x14ac:dyDescent="0.3">
      <c r="A40" s="6">
        <v>36</v>
      </c>
      <c r="B40" s="7">
        <v>194050</v>
      </c>
      <c r="C40" s="7"/>
      <c r="D40" s="14"/>
      <c r="E40" s="25" t="s">
        <v>16</v>
      </c>
      <c r="F40" s="9" t="s">
        <v>48</v>
      </c>
      <c r="G40" s="9"/>
      <c r="H40" s="10"/>
    </row>
    <row r="41" spans="1:8" ht="21.95" customHeight="1" x14ac:dyDescent="0.3">
      <c r="A41" s="6">
        <v>37</v>
      </c>
      <c r="B41" s="7">
        <v>193400</v>
      </c>
      <c r="C41" s="7"/>
      <c r="D41" s="14"/>
      <c r="E41" s="25" t="s">
        <v>16</v>
      </c>
      <c r="F41" s="9" t="s">
        <v>48</v>
      </c>
      <c r="G41" s="9"/>
      <c r="H41" s="10"/>
    </row>
    <row r="42" spans="1:8" ht="21.95" customHeight="1" x14ac:dyDescent="0.3">
      <c r="A42" s="6">
        <v>38</v>
      </c>
      <c r="B42" s="7">
        <v>192200</v>
      </c>
      <c r="C42" s="7">
        <v>192500</v>
      </c>
      <c r="D42" s="14">
        <f t="shared" si="0"/>
        <v>300</v>
      </c>
      <c r="E42" s="25" t="s">
        <v>16</v>
      </c>
      <c r="F42" s="9" t="s">
        <v>49</v>
      </c>
      <c r="G42" s="9"/>
      <c r="H42" s="10"/>
    </row>
    <row r="43" spans="1:8" ht="21.95" customHeight="1" x14ac:dyDescent="0.3">
      <c r="A43" s="6">
        <v>39</v>
      </c>
      <c r="B43" s="7">
        <v>182600</v>
      </c>
      <c r="C43" s="7">
        <v>182700</v>
      </c>
      <c r="D43" s="14">
        <f t="shared" si="0"/>
        <v>100</v>
      </c>
      <c r="E43" s="25" t="s">
        <v>16</v>
      </c>
      <c r="F43" s="9" t="s">
        <v>50</v>
      </c>
      <c r="G43" s="9" t="s">
        <v>51</v>
      </c>
      <c r="H43" s="10"/>
    </row>
    <row r="44" spans="1:8" ht="21.95" customHeight="1" x14ac:dyDescent="0.3">
      <c r="A44" s="6">
        <v>40</v>
      </c>
      <c r="B44" s="7">
        <v>178800</v>
      </c>
      <c r="C44" s="7"/>
      <c r="D44" s="14"/>
      <c r="E44" s="25" t="s">
        <v>16</v>
      </c>
      <c r="F44" s="9" t="s">
        <v>50</v>
      </c>
      <c r="G44" s="9" t="s">
        <v>51</v>
      </c>
      <c r="H44" s="10"/>
    </row>
    <row r="45" spans="1:8" ht="21.95" customHeight="1" x14ac:dyDescent="0.3">
      <c r="A45" s="6">
        <v>41</v>
      </c>
      <c r="B45" s="7">
        <v>176500</v>
      </c>
      <c r="C45" s="7">
        <v>176800</v>
      </c>
      <c r="D45" s="14">
        <f t="shared" si="0"/>
        <v>300</v>
      </c>
      <c r="E45" s="25" t="s">
        <v>16</v>
      </c>
      <c r="F45" s="9" t="s">
        <v>52</v>
      </c>
      <c r="G45" s="9"/>
      <c r="H45" s="10"/>
    </row>
    <row r="46" spans="1:8" ht="21.95" customHeight="1" x14ac:dyDescent="0.3">
      <c r="A46" s="6">
        <v>42</v>
      </c>
      <c r="B46" s="7">
        <v>175300</v>
      </c>
      <c r="C46" s="7">
        <v>175450</v>
      </c>
      <c r="D46" s="14">
        <f t="shared" si="0"/>
        <v>150</v>
      </c>
      <c r="E46" s="25" t="s">
        <v>16</v>
      </c>
      <c r="F46" s="9" t="s">
        <v>24</v>
      </c>
      <c r="G46" s="9"/>
      <c r="H46" s="10"/>
    </row>
    <row r="47" spans="1:8" ht="21.95" customHeight="1" x14ac:dyDescent="0.3">
      <c r="A47" s="6">
        <v>43</v>
      </c>
      <c r="B47" s="7">
        <v>174000</v>
      </c>
      <c r="C47" s="7">
        <v>174900</v>
      </c>
      <c r="D47" s="14">
        <f t="shared" si="0"/>
        <v>900</v>
      </c>
      <c r="E47" s="25" t="s">
        <v>16</v>
      </c>
      <c r="F47" s="9" t="s">
        <v>24</v>
      </c>
      <c r="G47" s="9"/>
      <c r="H47" s="10"/>
    </row>
    <row r="48" spans="1:8" ht="21.95" customHeight="1" x14ac:dyDescent="0.3">
      <c r="A48" s="6">
        <v>44</v>
      </c>
      <c r="B48" s="7">
        <v>173800</v>
      </c>
      <c r="C48" s="7">
        <v>174000</v>
      </c>
      <c r="D48" s="14">
        <f t="shared" si="0"/>
        <v>200</v>
      </c>
      <c r="E48" s="25" t="s">
        <v>16</v>
      </c>
      <c r="F48" s="9" t="s">
        <v>53</v>
      </c>
      <c r="G48" s="9"/>
      <c r="H48" s="10"/>
    </row>
    <row r="49" spans="1:8" ht="21.95" customHeight="1" x14ac:dyDescent="0.3">
      <c r="A49" s="6">
        <v>45</v>
      </c>
      <c r="B49" s="7">
        <v>173300</v>
      </c>
      <c r="C49" s="7">
        <v>173800</v>
      </c>
      <c r="D49" s="14">
        <f t="shared" si="0"/>
        <v>500</v>
      </c>
      <c r="E49" s="25" t="s">
        <v>16</v>
      </c>
      <c r="F49" s="9" t="s">
        <v>53</v>
      </c>
      <c r="G49" s="9"/>
      <c r="H49" s="10"/>
    </row>
    <row r="50" spans="1:8" ht="21.95" customHeight="1" x14ac:dyDescent="0.3">
      <c r="A50" s="6">
        <v>46</v>
      </c>
      <c r="B50" s="7">
        <v>172700</v>
      </c>
      <c r="C50" s="7">
        <v>173810</v>
      </c>
      <c r="D50" s="14">
        <f t="shared" si="0"/>
        <v>1110</v>
      </c>
      <c r="E50" s="25" t="s">
        <v>16</v>
      </c>
      <c r="F50" s="9" t="s">
        <v>53</v>
      </c>
      <c r="G50" s="9"/>
      <c r="H50" s="10"/>
    </row>
    <row r="51" spans="1:8" ht="21.95" customHeight="1" x14ac:dyDescent="0.3">
      <c r="A51" s="6"/>
      <c r="B51" s="27"/>
      <c r="C51" s="28"/>
      <c r="D51" s="14"/>
      <c r="E51" s="9"/>
      <c r="F51" s="9"/>
      <c r="G51" s="9"/>
      <c r="H51" s="10"/>
    </row>
    <row r="52" spans="1:8" ht="21.95" customHeight="1" x14ac:dyDescent="0.3">
      <c r="A52" s="6">
        <v>47</v>
      </c>
      <c r="B52" s="68" t="s">
        <v>61</v>
      </c>
      <c r="C52" s="69"/>
      <c r="D52" s="26">
        <f>SUM(D5:D50)</f>
        <v>11160</v>
      </c>
      <c r="E52" s="9"/>
      <c r="F52" s="9"/>
      <c r="G52" s="9"/>
      <c r="H52" s="10"/>
    </row>
    <row r="53" spans="1:8" ht="21.95" customHeight="1" x14ac:dyDescent="0.3">
      <c r="A53" s="6">
        <v>48</v>
      </c>
      <c r="B53" s="7"/>
      <c r="C53" s="7"/>
      <c r="D53" s="14"/>
      <c r="E53" s="9"/>
      <c r="F53" s="9"/>
      <c r="G53" s="9"/>
      <c r="H53" s="10"/>
    </row>
    <row r="54" spans="1:8" ht="21.95" customHeight="1" x14ac:dyDescent="0.3">
      <c r="A54" s="6">
        <v>49</v>
      </c>
      <c r="B54" s="7"/>
      <c r="C54" s="7"/>
      <c r="D54" s="14"/>
      <c r="E54" s="9"/>
      <c r="F54" s="9"/>
      <c r="G54" s="9"/>
      <c r="H54" s="10"/>
    </row>
    <row r="55" spans="1:8" ht="21.95" customHeight="1" x14ac:dyDescent="0.3">
      <c r="A55" s="6">
        <v>50</v>
      </c>
      <c r="B55" s="7"/>
      <c r="C55" s="7"/>
      <c r="D55" s="14"/>
      <c r="E55" s="9"/>
      <c r="F55" s="9"/>
      <c r="G55" s="9"/>
      <c r="H55" s="10"/>
    </row>
    <row r="56" spans="1:8" ht="21.95" customHeight="1" x14ac:dyDescent="0.3">
      <c r="A56" s="6">
        <v>51</v>
      </c>
      <c r="B56" s="7"/>
      <c r="C56" s="7"/>
      <c r="D56" s="14"/>
      <c r="E56" s="9"/>
      <c r="F56" s="9"/>
      <c r="G56" s="9"/>
      <c r="H56" s="10"/>
    </row>
    <row r="57" spans="1:8" ht="21.95" customHeight="1" x14ac:dyDescent="0.3">
      <c r="A57" s="6">
        <v>52</v>
      </c>
      <c r="B57" s="7"/>
      <c r="C57" s="7"/>
      <c r="D57" s="14"/>
      <c r="E57" s="9"/>
      <c r="F57" s="9"/>
      <c r="G57" s="9"/>
      <c r="H57" s="10"/>
    </row>
    <row r="58" spans="1:8" ht="21.95" customHeight="1" x14ac:dyDescent="0.3">
      <c r="A58" s="6">
        <v>53</v>
      </c>
      <c r="B58" s="7"/>
      <c r="C58" s="7"/>
      <c r="D58" s="14"/>
      <c r="E58" s="9"/>
      <c r="F58" s="9"/>
      <c r="G58" s="9"/>
      <c r="H58" s="10"/>
    </row>
    <row r="59" spans="1:8" ht="21.95" customHeight="1" x14ac:dyDescent="0.3">
      <c r="A59" s="6">
        <v>54</v>
      </c>
      <c r="B59" s="7"/>
      <c r="C59" s="7"/>
      <c r="D59" s="14"/>
      <c r="E59" s="9"/>
      <c r="F59" s="9"/>
      <c r="G59" s="9"/>
      <c r="H59" s="10"/>
    </row>
    <row r="60" spans="1:8" ht="21.95" customHeight="1" x14ac:dyDescent="0.3">
      <c r="A60" s="6">
        <v>55</v>
      </c>
      <c r="B60" s="7"/>
      <c r="C60" s="7"/>
      <c r="D60" s="14"/>
      <c r="E60" s="9"/>
      <c r="F60" s="9"/>
      <c r="G60" s="9"/>
      <c r="H60" s="10"/>
    </row>
    <row r="61" spans="1:8" ht="21.95" customHeight="1" x14ac:dyDescent="0.3">
      <c r="A61" s="6">
        <v>56</v>
      </c>
      <c r="B61" s="7"/>
      <c r="C61" s="7"/>
      <c r="D61" s="14"/>
      <c r="E61" s="9"/>
      <c r="F61" s="9"/>
      <c r="G61" s="9"/>
      <c r="H61" s="10"/>
    </row>
    <row r="62" spans="1:8" ht="21.95" customHeight="1" x14ac:dyDescent="0.3">
      <c r="A62" s="6">
        <v>57</v>
      </c>
      <c r="B62" s="7"/>
      <c r="C62" s="7"/>
      <c r="D62" s="14"/>
      <c r="E62" s="9"/>
      <c r="F62" s="9"/>
      <c r="G62" s="9"/>
      <c r="H62" s="10"/>
    </row>
    <row r="63" spans="1:8" ht="21.95" customHeight="1" x14ac:dyDescent="0.3">
      <c r="A63" s="6">
        <v>58</v>
      </c>
      <c r="B63" s="7"/>
      <c r="C63" s="7"/>
      <c r="D63" s="14"/>
      <c r="E63" s="9"/>
      <c r="F63" s="9"/>
      <c r="G63" s="9"/>
      <c r="H63" s="10"/>
    </row>
    <row r="64" spans="1:8" ht="21.95" customHeight="1" x14ac:dyDescent="0.3">
      <c r="A64" s="6">
        <v>59</v>
      </c>
      <c r="B64" s="7"/>
      <c r="C64" s="7"/>
      <c r="D64" s="14"/>
      <c r="E64" s="9"/>
      <c r="F64" s="9"/>
      <c r="G64" s="9"/>
      <c r="H64" s="10"/>
    </row>
    <row r="65" spans="1:8" ht="21.95" customHeight="1" x14ac:dyDescent="0.3">
      <c r="A65" s="6">
        <v>60</v>
      </c>
      <c r="B65" s="7"/>
      <c r="C65" s="7"/>
      <c r="D65" s="14"/>
      <c r="E65" s="9"/>
      <c r="F65" s="9"/>
      <c r="G65" s="9"/>
      <c r="H65" s="10"/>
    </row>
    <row r="66" spans="1:8" ht="21.95" customHeight="1" x14ac:dyDescent="0.3">
      <c r="A66" s="6">
        <v>61</v>
      </c>
      <c r="B66" s="7"/>
      <c r="C66" s="7"/>
      <c r="D66" s="14"/>
      <c r="E66" s="9"/>
      <c r="F66" s="9"/>
      <c r="G66" s="9"/>
      <c r="H66" s="10"/>
    </row>
    <row r="67" spans="1:8" ht="21.95" customHeight="1" x14ac:dyDescent="0.3">
      <c r="A67" s="6">
        <v>62</v>
      </c>
      <c r="B67" s="7"/>
      <c r="C67" s="7"/>
      <c r="D67" s="14"/>
      <c r="E67" s="9"/>
      <c r="F67" s="9"/>
      <c r="G67" s="9"/>
      <c r="H67" s="10"/>
    </row>
    <row r="68" spans="1:8" ht="21.95" customHeight="1" x14ac:dyDescent="0.3">
      <c r="A68" s="6">
        <v>63</v>
      </c>
      <c r="B68" s="7"/>
      <c r="C68" s="7"/>
      <c r="D68" s="14"/>
      <c r="E68" s="9"/>
      <c r="F68" s="9"/>
      <c r="G68" s="9"/>
      <c r="H68" s="10"/>
    </row>
    <row r="69" spans="1:8" ht="21.95" customHeight="1" x14ac:dyDescent="0.3">
      <c r="A69" s="6">
        <v>64</v>
      </c>
      <c r="B69" s="7"/>
      <c r="C69" s="7"/>
      <c r="D69" s="14"/>
      <c r="E69" s="9"/>
      <c r="F69" s="9"/>
      <c r="G69" s="9"/>
      <c r="H69" s="10"/>
    </row>
    <row r="70" spans="1:8" ht="21.95" customHeight="1" x14ac:dyDescent="0.3">
      <c r="A70" s="6">
        <v>65</v>
      </c>
      <c r="B70" s="7"/>
      <c r="C70" s="7"/>
      <c r="D70" s="14"/>
      <c r="E70" s="9"/>
      <c r="F70" s="9"/>
      <c r="G70" s="9"/>
      <c r="H70" s="10"/>
    </row>
    <row r="71" spans="1:8" ht="21.95" customHeight="1" x14ac:dyDescent="0.3">
      <c r="A71" s="6">
        <v>66</v>
      </c>
      <c r="B71" s="7"/>
      <c r="C71" s="7"/>
      <c r="D71" s="14"/>
      <c r="E71" s="9"/>
      <c r="F71" s="9"/>
      <c r="G71" s="9"/>
      <c r="H71" s="10"/>
    </row>
    <row r="72" spans="1:8" ht="21.95" customHeight="1" x14ac:dyDescent="0.3">
      <c r="A72" s="6">
        <v>67</v>
      </c>
      <c r="B72" s="7"/>
      <c r="C72" s="7"/>
      <c r="D72" s="14"/>
      <c r="E72" s="9"/>
      <c r="F72" s="9"/>
      <c r="G72" s="9"/>
      <c r="H72" s="10"/>
    </row>
    <row r="73" spans="1:8" ht="21.95" customHeight="1" x14ac:dyDescent="0.3">
      <c r="A73" s="6">
        <v>68</v>
      </c>
      <c r="B73" s="7"/>
      <c r="C73" s="7"/>
      <c r="D73" s="14"/>
      <c r="E73" s="9"/>
      <c r="F73" s="9"/>
      <c r="G73" s="9"/>
      <c r="H73" s="10"/>
    </row>
    <row r="74" spans="1:8" ht="21.95" customHeight="1" x14ac:dyDescent="0.3">
      <c r="A74" s="6">
        <v>69</v>
      </c>
      <c r="B74" s="7"/>
      <c r="C74" s="7"/>
      <c r="D74" s="14"/>
      <c r="E74" s="9"/>
      <c r="F74" s="9"/>
      <c r="G74" s="9"/>
      <c r="H74" s="10"/>
    </row>
    <row r="75" spans="1:8" ht="21.95" customHeight="1" x14ac:dyDescent="0.3">
      <c r="A75" s="6">
        <v>70</v>
      </c>
      <c r="B75" s="7"/>
      <c r="C75" s="7"/>
      <c r="D75" s="14"/>
      <c r="E75" s="9"/>
      <c r="F75" s="9"/>
      <c r="G75" s="9"/>
      <c r="H75" s="10"/>
    </row>
    <row r="76" spans="1:8" ht="21.95" customHeight="1" x14ac:dyDescent="0.3">
      <c r="A76" s="6">
        <v>71</v>
      </c>
      <c r="B76" s="7"/>
      <c r="C76" s="7"/>
      <c r="D76" s="14"/>
      <c r="E76" s="9"/>
      <c r="F76" s="9"/>
      <c r="G76" s="9"/>
      <c r="H76" s="10"/>
    </row>
    <row r="77" spans="1:8" ht="21.95" customHeight="1" x14ac:dyDescent="0.3">
      <c r="A77" s="6">
        <v>72</v>
      </c>
      <c r="B77" s="7"/>
      <c r="C77" s="7"/>
      <c r="D77" s="14"/>
      <c r="E77" s="9"/>
      <c r="F77" s="9"/>
      <c r="G77" s="9"/>
      <c r="H77" s="10"/>
    </row>
    <row r="78" spans="1:8" ht="21.95" customHeight="1" x14ac:dyDescent="0.3">
      <c r="A78" s="6">
        <v>73</v>
      </c>
      <c r="B78" s="7"/>
      <c r="C78" s="7"/>
      <c r="D78" s="14"/>
      <c r="E78" s="9"/>
      <c r="F78" s="9"/>
      <c r="G78" s="9"/>
      <c r="H78" s="10"/>
    </row>
    <row r="79" spans="1:8" ht="21.95" customHeight="1" x14ac:dyDescent="0.3">
      <c r="A79" s="6">
        <v>74</v>
      </c>
      <c r="B79" s="7"/>
      <c r="C79" s="7"/>
      <c r="D79" s="14"/>
      <c r="E79" s="9"/>
      <c r="F79" s="9"/>
      <c r="G79" s="9"/>
      <c r="H79" s="10"/>
    </row>
    <row r="80" spans="1:8" ht="21.95" customHeight="1" x14ac:dyDescent="0.3">
      <c r="A80" s="6">
        <v>75</v>
      </c>
      <c r="B80" s="7"/>
      <c r="C80" s="7"/>
      <c r="D80" s="14"/>
      <c r="E80" s="9"/>
      <c r="F80" s="9"/>
      <c r="G80" s="9"/>
      <c r="H80" s="10"/>
    </row>
    <row r="81" spans="1:8" ht="21.95" customHeight="1" x14ac:dyDescent="0.3">
      <c r="A81" s="6">
        <v>76</v>
      </c>
      <c r="B81" s="7"/>
      <c r="C81" s="7"/>
      <c r="D81" s="14"/>
      <c r="E81" s="9"/>
      <c r="F81" s="9"/>
      <c r="G81" s="9"/>
      <c r="H81" s="10"/>
    </row>
    <row r="82" spans="1:8" ht="21.95" customHeight="1" x14ac:dyDescent="0.3">
      <c r="A82" s="6">
        <v>77</v>
      </c>
      <c r="B82" s="7"/>
      <c r="C82" s="7"/>
      <c r="D82" s="14"/>
      <c r="E82" s="9"/>
      <c r="F82" s="9"/>
      <c r="G82" s="9"/>
      <c r="H82" s="10"/>
    </row>
    <row r="83" spans="1:8" ht="21.95" customHeight="1" x14ac:dyDescent="0.3">
      <c r="A83" s="6">
        <v>78</v>
      </c>
      <c r="B83" s="7"/>
      <c r="C83" s="7"/>
      <c r="D83" s="14"/>
      <c r="E83" s="9"/>
      <c r="F83" s="9"/>
      <c r="G83" s="9"/>
      <c r="H83" s="10"/>
    </row>
    <row r="84" spans="1:8" ht="21.95" customHeight="1" x14ac:dyDescent="0.3">
      <c r="A84" s="6">
        <v>79</v>
      </c>
      <c r="B84" s="7"/>
      <c r="C84" s="7"/>
      <c r="D84" s="14"/>
      <c r="E84" s="9"/>
      <c r="F84" s="9"/>
      <c r="G84" s="9"/>
      <c r="H84" s="10"/>
    </row>
    <row r="85" spans="1:8" ht="21.95" customHeight="1" x14ac:dyDescent="0.3">
      <c r="A85" s="6">
        <v>80</v>
      </c>
      <c r="B85" s="7"/>
      <c r="C85" s="7"/>
      <c r="D85" s="14"/>
      <c r="E85" s="9"/>
      <c r="F85" s="9"/>
      <c r="G85" s="9"/>
      <c r="H85" s="10"/>
    </row>
    <row r="86" spans="1:8" ht="21.95" customHeight="1" x14ac:dyDescent="0.3">
      <c r="A86" s="6">
        <v>81</v>
      </c>
      <c r="B86" s="7"/>
      <c r="C86" s="7"/>
      <c r="D86" s="14"/>
      <c r="E86" s="9"/>
      <c r="F86" s="9"/>
      <c r="G86" s="9"/>
      <c r="H86" s="10"/>
    </row>
    <row r="87" spans="1:8" ht="21.95" customHeight="1" x14ac:dyDescent="0.3">
      <c r="A87" s="6">
        <v>82</v>
      </c>
      <c r="B87" s="7"/>
      <c r="C87" s="7"/>
      <c r="D87" s="14"/>
      <c r="E87" s="9"/>
      <c r="F87" s="9"/>
      <c r="G87" s="9"/>
      <c r="H87" s="10"/>
    </row>
    <row r="88" spans="1:8" ht="21.95" customHeight="1" x14ac:dyDescent="0.3">
      <c r="A88" s="6">
        <v>83</v>
      </c>
      <c r="B88" s="7"/>
      <c r="C88" s="7"/>
      <c r="D88" s="14"/>
      <c r="E88" s="9"/>
      <c r="F88" s="9"/>
      <c r="G88" s="9"/>
      <c r="H88" s="10"/>
    </row>
    <row r="89" spans="1:8" ht="21.95" customHeight="1" x14ac:dyDescent="0.3">
      <c r="A89" s="6">
        <v>84</v>
      </c>
      <c r="B89" s="7"/>
      <c r="C89" s="7"/>
      <c r="D89" s="14"/>
      <c r="E89" s="9"/>
      <c r="F89" s="9"/>
      <c r="G89" s="9"/>
      <c r="H89" s="10"/>
    </row>
    <row r="90" spans="1:8" ht="21.95" customHeight="1" x14ac:dyDescent="0.3">
      <c r="A90" s="6">
        <v>85</v>
      </c>
      <c r="B90" s="7"/>
      <c r="C90" s="7"/>
      <c r="D90" s="14"/>
      <c r="E90" s="9"/>
      <c r="F90" s="9"/>
      <c r="G90" s="9"/>
      <c r="H90" s="10"/>
    </row>
    <row r="91" spans="1:8" ht="21.95" customHeight="1" x14ac:dyDescent="0.3">
      <c r="A91" s="6">
        <v>86</v>
      </c>
      <c r="B91" s="7"/>
      <c r="C91" s="7"/>
      <c r="D91" s="14"/>
      <c r="E91" s="9"/>
      <c r="F91" s="9"/>
      <c r="G91" s="9"/>
      <c r="H91" s="10"/>
    </row>
    <row r="92" spans="1:8" ht="21.95" customHeight="1" x14ac:dyDescent="0.3">
      <c r="A92" s="6">
        <v>87</v>
      </c>
      <c r="B92" s="7"/>
      <c r="C92" s="7"/>
      <c r="D92" s="14"/>
      <c r="E92" s="9"/>
      <c r="F92" s="9"/>
      <c r="G92" s="9"/>
      <c r="H92" s="10"/>
    </row>
    <row r="93" spans="1:8" ht="21.95" customHeight="1" x14ac:dyDescent="0.3">
      <c r="A93" s="6">
        <v>88</v>
      </c>
      <c r="B93" s="7"/>
      <c r="C93" s="7"/>
      <c r="D93" s="14"/>
      <c r="E93" s="9"/>
      <c r="F93" s="9"/>
      <c r="G93" s="9"/>
      <c r="H93" s="10"/>
    </row>
    <row r="94" spans="1:8" ht="21.95" customHeight="1" x14ac:dyDescent="0.3">
      <c r="A94" s="6">
        <v>89</v>
      </c>
      <c r="B94" s="7"/>
      <c r="C94" s="7"/>
      <c r="D94" s="14"/>
      <c r="E94" s="9"/>
      <c r="F94" s="9"/>
      <c r="G94" s="9"/>
      <c r="H94" s="10"/>
    </row>
    <row r="95" spans="1:8" ht="21.95" customHeight="1" x14ac:dyDescent="0.3">
      <c r="A95" s="6">
        <v>90</v>
      </c>
      <c r="B95" s="7"/>
      <c r="C95" s="7"/>
      <c r="D95" s="14"/>
      <c r="E95" s="9"/>
      <c r="F95" s="9"/>
      <c r="G95" s="9"/>
      <c r="H95" s="10"/>
    </row>
    <row r="96" spans="1:8" ht="21.95" customHeight="1" x14ac:dyDescent="0.3">
      <c r="A96" s="6">
        <v>91</v>
      </c>
      <c r="B96" s="7"/>
      <c r="C96" s="7"/>
      <c r="D96" s="14"/>
      <c r="E96" s="9"/>
      <c r="F96" s="9"/>
      <c r="G96" s="9"/>
      <c r="H96" s="10"/>
    </row>
    <row r="97" spans="1:8" ht="21.95" customHeight="1" x14ac:dyDescent="0.3">
      <c r="A97" s="6">
        <v>92</v>
      </c>
      <c r="B97" s="7"/>
      <c r="C97" s="7"/>
      <c r="D97" s="14"/>
      <c r="E97" s="9"/>
      <c r="F97" s="9"/>
      <c r="G97" s="9"/>
      <c r="H97" s="10"/>
    </row>
    <row r="98" spans="1:8" ht="21.95" customHeight="1" x14ac:dyDescent="0.3">
      <c r="A98" s="6">
        <v>93</v>
      </c>
      <c r="B98" s="7"/>
      <c r="C98" s="7"/>
      <c r="D98" s="14"/>
      <c r="E98" s="9"/>
      <c r="F98" s="9"/>
      <c r="G98" s="9"/>
      <c r="H98" s="10"/>
    </row>
    <row r="99" spans="1:8" ht="21.95" customHeight="1" x14ac:dyDescent="0.3">
      <c r="A99" s="6">
        <v>94</v>
      </c>
      <c r="B99" s="7"/>
      <c r="C99" s="7"/>
      <c r="D99" s="14"/>
      <c r="E99" s="9"/>
      <c r="F99" s="9"/>
      <c r="G99" s="9"/>
      <c r="H99" s="10"/>
    </row>
    <row r="100" spans="1:8" ht="21.95" customHeight="1" x14ac:dyDescent="0.3">
      <c r="A100" s="6">
        <v>95</v>
      </c>
      <c r="B100" s="7"/>
      <c r="C100" s="7"/>
      <c r="D100" s="14"/>
      <c r="E100" s="9"/>
      <c r="F100" s="9"/>
      <c r="G100" s="9"/>
      <c r="H100" s="10"/>
    </row>
    <row r="101" spans="1:8" ht="21.95" customHeight="1" x14ac:dyDescent="0.3">
      <c r="A101" s="6">
        <v>96</v>
      </c>
      <c r="B101" s="7"/>
      <c r="C101" s="7"/>
      <c r="D101" s="14"/>
      <c r="E101" s="9"/>
      <c r="F101" s="9"/>
      <c r="G101" s="9"/>
      <c r="H101" s="10"/>
    </row>
    <row r="102" spans="1:8" ht="21.95" customHeight="1" x14ac:dyDescent="0.3">
      <c r="A102" s="6">
        <v>97</v>
      </c>
      <c r="B102" s="7"/>
      <c r="C102" s="7"/>
      <c r="D102" s="14"/>
      <c r="E102" s="9"/>
      <c r="F102" s="9"/>
      <c r="G102" s="9"/>
      <c r="H102" s="10"/>
    </row>
    <row r="103" spans="1:8" ht="21.95" customHeight="1" x14ac:dyDescent="0.3">
      <c r="A103" s="6">
        <v>98</v>
      </c>
      <c r="B103" s="7"/>
      <c r="C103" s="7"/>
      <c r="D103" s="14"/>
      <c r="E103" s="9"/>
      <c r="F103" s="9"/>
      <c r="G103" s="9"/>
      <c r="H103" s="10"/>
    </row>
    <row r="104" spans="1:8" ht="21.95" customHeight="1" x14ac:dyDescent="0.3">
      <c r="A104" s="6">
        <v>99</v>
      </c>
      <c r="B104" s="7"/>
      <c r="C104" s="7"/>
      <c r="D104" s="14"/>
      <c r="E104" s="9"/>
      <c r="F104" s="9"/>
      <c r="G104" s="9"/>
      <c r="H104" s="10"/>
    </row>
    <row r="105" spans="1:8" ht="21.95" customHeight="1" x14ac:dyDescent="0.3">
      <c r="A105" s="6">
        <v>100</v>
      </c>
      <c r="B105" s="7"/>
      <c r="C105" s="7"/>
      <c r="D105" s="14"/>
      <c r="E105" s="9"/>
      <c r="F105" s="9"/>
      <c r="G105" s="9"/>
      <c r="H105" s="10"/>
    </row>
    <row r="106" spans="1:8" ht="21.95" customHeight="1" x14ac:dyDescent="0.3">
      <c r="A106" s="6">
        <v>101</v>
      </c>
      <c r="B106" s="7"/>
      <c r="C106" s="7"/>
      <c r="D106" s="14"/>
      <c r="E106" s="9"/>
      <c r="F106" s="9"/>
      <c r="G106" s="9"/>
      <c r="H106" s="10"/>
    </row>
    <row r="107" spans="1:8" ht="21.95" customHeight="1" x14ac:dyDescent="0.3">
      <c r="A107" s="6">
        <v>102</v>
      </c>
      <c r="B107" s="7"/>
      <c r="C107" s="7"/>
      <c r="D107" s="14"/>
      <c r="E107" s="9"/>
      <c r="F107" s="9"/>
      <c r="G107" s="9"/>
      <c r="H107" s="10"/>
    </row>
    <row r="108" spans="1:8" ht="21.95" customHeight="1" x14ac:dyDescent="0.3">
      <c r="A108" s="6">
        <v>103</v>
      </c>
      <c r="B108" s="7"/>
      <c r="C108" s="7"/>
      <c r="D108" s="14"/>
      <c r="E108" s="9"/>
      <c r="F108" s="9"/>
      <c r="G108" s="9"/>
      <c r="H108" s="10"/>
    </row>
    <row r="109" spans="1:8" ht="21.95" customHeight="1" x14ac:dyDescent="0.3">
      <c r="A109" s="6">
        <v>104</v>
      </c>
      <c r="B109" s="7"/>
      <c r="C109" s="7"/>
      <c r="D109" s="14"/>
      <c r="E109" s="9"/>
      <c r="F109" s="9"/>
      <c r="G109" s="9"/>
      <c r="H109" s="10"/>
    </row>
    <row r="110" spans="1:8" ht="21.95" customHeight="1" x14ac:dyDescent="0.3">
      <c r="A110" s="6">
        <v>105</v>
      </c>
      <c r="B110" s="7"/>
      <c r="C110" s="7"/>
      <c r="D110" s="14"/>
      <c r="E110" s="9"/>
      <c r="F110" s="9"/>
      <c r="G110" s="9"/>
      <c r="H110" s="10"/>
    </row>
    <row r="111" spans="1:8" ht="21.95" customHeight="1" x14ac:dyDescent="0.3">
      <c r="A111" s="6">
        <v>106</v>
      </c>
      <c r="B111" s="7"/>
      <c r="C111" s="7"/>
      <c r="D111" s="14"/>
      <c r="E111" s="9"/>
      <c r="F111" s="9"/>
      <c r="G111" s="9"/>
      <c r="H111" s="10"/>
    </row>
    <row r="112" spans="1:8" ht="21.95" customHeight="1" x14ac:dyDescent="0.3">
      <c r="A112" s="6">
        <v>107</v>
      </c>
      <c r="B112" s="7"/>
      <c r="C112" s="7"/>
      <c r="D112" s="14"/>
      <c r="E112" s="9"/>
      <c r="F112" s="9"/>
      <c r="G112" s="9"/>
      <c r="H112" s="10"/>
    </row>
    <row r="113" spans="1:8" ht="21.95" customHeight="1" x14ac:dyDescent="0.3">
      <c r="A113" s="6">
        <v>108</v>
      </c>
      <c r="B113" s="7"/>
      <c r="C113" s="7"/>
      <c r="D113" s="14"/>
      <c r="E113" s="9"/>
      <c r="F113" s="9"/>
      <c r="G113" s="9"/>
      <c r="H113" s="10"/>
    </row>
    <row r="114" spans="1:8" ht="21.95" customHeight="1" x14ac:dyDescent="0.3">
      <c r="A114" s="6">
        <v>109</v>
      </c>
      <c r="B114" s="7"/>
      <c r="C114" s="7"/>
      <c r="D114" s="14"/>
      <c r="E114" s="9"/>
      <c r="F114" s="9"/>
      <c r="G114" s="9"/>
      <c r="H114" s="10"/>
    </row>
    <row r="115" spans="1:8" ht="21.95" customHeight="1" x14ac:dyDescent="0.3">
      <c r="A115" s="6">
        <v>110</v>
      </c>
      <c r="B115" s="7"/>
      <c r="C115" s="7"/>
      <c r="D115" s="14"/>
      <c r="E115" s="9"/>
      <c r="F115" s="9"/>
      <c r="G115" s="9"/>
      <c r="H115" s="10"/>
    </row>
    <row r="116" spans="1:8" ht="21.95" customHeight="1" x14ac:dyDescent="0.3">
      <c r="A116" s="6">
        <v>111</v>
      </c>
      <c r="B116" s="7"/>
      <c r="C116" s="7"/>
      <c r="D116" s="14"/>
      <c r="E116" s="9"/>
      <c r="F116" s="9"/>
      <c r="G116" s="9"/>
      <c r="H116" s="10"/>
    </row>
    <row r="117" spans="1:8" ht="21.95" customHeight="1" x14ac:dyDescent="0.3">
      <c r="A117" s="6">
        <v>112</v>
      </c>
      <c r="B117" s="7"/>
      <c r="C117" s="7"/>
      <c r="D117" s="14"/>
      <c r="E117" s="9"/>
      <c r="F117" s="9"/>
      <c r="G117" s="9"/>
      <c r="H117" s="10"/>
    </row>
    <row r="118" spans="1:8" ht="21.95" customHeight="1" x14ac:dyDescent="0.3">
      <c r="A118" s="6">
        <v>113</v>
      </c>
      <c r="B118" s="7"/>
      <c r="C118" s="7"/>
      <c r="D118" s="14"/>
      <c r="E118" s="9"/>
      <c r="F118" s="9"/>
      <c r="G118" s="9"/>
      <c r="H118" s="10"/>
    </row>
    <row r="119" spans="1:8" ht="21.95" customHeight="1" x14ac:dyDescent="0.3">
      <c r="A119" s="6">
        <v>114</v>
      </c>
      <c r="B119" s="7"/>
      <c r="C119" s="7"/>
      <c r="D119" s="14"/>
      <c r="E119" s="9"/>
      <c r="F119" s="9"/>
      <c r="G119" s="9"/>
      <c r="H119" s="10"/>
    </row>
    <row r="120" spans="1:8" ht="21.95" customHeight="1" x14ac:dyDescent="0.3">
      <c r="A120" s="6">
        <v>115</v>
      </c>
      <c r="B120" s="7"/>
      <c r="C120" s="7"/>
      <c r="D120" s="14"/>
      <c r="E120" s="9"/>
      <c r="F120" s="9"/>
      <c r="G120" s="9"/>
      <c r="H120" s="10"/>
    </row>
    <row r="121" spans="1:8" ht="21.95" customHeight="1" x14ac:dyDescent="0.3">
      <c r="A121" s="6">
        <v>116</v>
      </c>
      <c r="B121" s="7"/>
      <c r="C121" s="7"/>
      <c r="D121" s="14"/>
      <c r="E121" s="9"/>
      <c r="F121" s="9"/>
      <c r="G121" s="9"/>
      <c r="H121" s="10"/>
    </row>
    <row r="122" spans="1:8" ht="21.95" customHeight="1" x14ac:dyDescent="0.3">
      <c r="A122" s="6">
        <v>117</v>
      </c>
      <c r="B122" s="7"/>
      <c r="C122" s="7"/>
      <c r="D122" s="14"/>
      <c r="E122" s="9"/>
      <c r="F122" s="9"/>
      <c r="G122" s="9"/>
      <c r="H122" s="10"/>
    </row>
    <row r="123" spans="1:8" ht="21.95" customHeight="1" x14ac:dyDescent="0.3">
      <c r="A123" s="6">
        <v>118</v>
      </c>
      <c r="B123" s="7"/>
      <c r="C123" s="7"/>
      <c r="D123" s="14"/>
      <c r="E123" s="9"/>
      <c r="F123" s="9"/>
      <c r="G123" s="9"/>
      <c r="H123" s="10"/>
    </row>
    <row r="124" spans="1:8" ht="21.95" customHeight="1" x14ac:dyDescent="0.3">
      <c r="A124" s="6">
        <v>119</v>
      </c>
      <c r="B124" s="7"/>
      <c r="C124" s="7"/>
      <c r="D124" s="14"/>
      <c r="E124" s="9"/>
      <c r="F124" s="9"/>
      <c r="G124" s="9"/>
      <c r="H124" s="10"/>
    </row>
    <row r="125" spans="1:8" ht="21.95" customHeight="1" x14ac:dyDescent="0.3">
      <c r="A125" s="6">
        <v>120</v>
      </c>
      <c r="B125" s="7"/>
      <c r="C125" s="7"/>
      <c r="D125" s="14"/>
      <c r="E125" s="9"/>
      <c r="F125" s="9"/>
      <c r="G125" s="9"/>
      <c r="H125" s="10"/>
    </row>
    <row r="126" spans="1:8" ht="21.95" customHeight="1" x14ac:dyDescent="0.3">
      <c r="A126" s="6">
        <v>121</v>
      </c>
      <c r="B126" s="7"/>
      <c r="C126" s="7"/>
      <c r="D126" s="14"/>
      <c r="E126" s="9"/>
      <c r="F126" s="9"/>
      <c r="G126" s="9"/>
      <c r="H126" s="10"/>
    </row>
    <row r="127" spans="1:8" ht="21.95" customHeight="1" x14ac:dyDescent="0.3">
      <c r="A127" s="6">
        <v>122</v>
      </c>
      <c r="B127" s="7"/>
      <c r="C127" s="7"/>
      <c r="D127" s="14"/>
      <c r="E127" s="9"/>
      <c r="F127" s="9"/>
      <c r="G127" s="9"/>
      <c r="H127" s="10"/>
    </row>
    <row r="128" spans="1:8" ht="21.95" customHeight="1" x14ac:dyDescent="0.3">
      <c r="A128" s="6">
        <v>123</v>
      </c>
      <c r="B128" s="7"/>
      <c r="C128" s="7"/>
      <c r="D128" s="14"/>
      <c r="E128" s="9"/>
      <c r="F128" s="9"/>
      <c r="G128" s="9"/>
      <c r="H128" s="10"/>
    </row>
    <row r="129" spans="1:8" ht="21.95" customHeight="1" x14ac:dyDescent="0.3">
      <c r="A129" s="6">
        <v>124</v>
      </c>
      <c r="B129" s="7"/>
      <c r="C129" s="7"/>
      <c r="D129" s="14"/>
      <c r="E129" s="9"/>
      <c r="F129" s="9"/>
      <c r="G129" s="9"/>
      <c r="H129" s="10"/>
    </row>
    <row r="130" spans="1:8" ht="21.95" customHeight="1" x14ac:dyDescent="0.3">
      <c r="A130" s="6">
        <v>125</v>
      </c>
      <c r="B130" s="7"/>
      <c r="C130" s="7"/>
      <c r="D130" s="14"/>
      <c r="E130" s="9"/>
      <c r="F130" s="9"/>
      <c r="G130" s="9"/>
      <c r="H130" s="10"/>
    </row>
    <row r="131" spans="1:8" ht="21.95" customHeight="1" x14ac:dyDescent="0.3">
      <c r="A131" s="6">
        <v>126</v>
      </c>
      <c r="B131" s="7"/>
      <c r="C131" s="7"/>
      <c r="D131" s="14"/>
      <c r="E131" s="9"/>
      <c r="F131" s="9"/>
      <c r="G131" s="9"/>
      <c r="H131" s="10"/>
    </row>
    <row r="132" spans="1:8" ht="21.95" customHeight="1" x14ac:dyDescent="0.3">
      <c r="A132" s="6">
        <v>127</v>
      </c>
      <c r="B132" s="7"/>
      <c r="C132" s="7"/>
      <c r="D132" s="14"/>
      <c r="E132" s="9"/>
      <c r="F132" s="9"/>
      <c r="G132" s="9"/>
      <c r="H132" s="10"/>
    </row>
    <row r="133" spans="1:8" ht="21.95" customHeight="1" x14ac:dyDescent="0.3">
      <c r="A133" s="6">
        <v>128</v>
      </c>
      <c r="B133" s="7"/>
      <c r="C133" s="7"/>
      <c r="D133" s="14"/>
      <c r="E133" s="9"/>
      <c r="F133" s="9"/>
      <c r="G133" s="9"/>
      <c r="H133" s="10"/>
    </row>
    <row r="134" spans="1:8" ht="21.95" customHeight="1" x14ac:dyDescent="0.3">
      <c r="A134" s="6">
        <v>129</v>
      </c>
      <c r="B134" s="7"/>
      <c r="C134" s="7"/>
      <c r="D134" s="14"/>
      <c r="E134" s="9"/>
      <c r="F134" s="9"/>
      <c r="G134" s="9"/>
      <c r="H134" s="10"/>
    </row>
    <row r="135" spans="1:8" ht="21.95" customHeight="1" x14ac:dyDescent="0.3">
      <c r="A135" s="6">
        <v>130</v>
      </c>
      <c r="B135" s="7"/>
      <c r="C135" s="7"/>
      <c r="D135" s="14"/>
      <c r="E135" s="9"/>
      <c r="F135" s="9"/>
      <c r="G135" s="9"/>
      <c r="H135" s="10"/>
    </row>
    <row r="136" spans="1:8" ht="21.95" customHeight="1" x14ac:dyDescent="0.3">
      <c r="A136" s="6">
        <v>131</v>
      </c>
      <c r="B136" s="7"/>
      <c r="C136" s="7"/>
      <c r="D136" s="14"/>
      <c r="E136" s="9"/>
      <c r="F136" s="9"/>
      <c r="G136" s="9"/>
      <c r="H136" s="10"/>
    </row>
    <row r="137" spans="1:8" ht="21.95" customHeight="1" x14ac:dyDescent="0.3">
      <c r="A137" s="6">
        <v>132</v>
      </c>
      <c r="B137" s="7"/>
      <c r="C137" s="7"/>
      <c r="D137" s="14"/>
      <c r="E137" s="9"/>
      <c r="F137" s="9"/>
      <c r="G137" s="9"/>
      <c r="H137" s="10"/>
    </row>
    <row r="138" spans="1:8" ht="21.95" customHeight="1" x14ac:dyDescent="0.3">
      <c r="A138" s="6">
        <v>133</v>
      </c>
      <c r="B138" s="7"/>
      <c r="C138" s="7"/>
      <c r="D138" s="14"/>
      <c r="E138" s="9"/>
      <c r="F138" s="9"/>
      <c r="G138" s="9"/>
      <c r="H138" s="10"/>
    </row>
    <row r="139" spans="1:8" ht="21.95" customHeight="1" x14ac:dyDescent="0.3">
      <c r="A139" s="6">
        <v>134</v>
      </c>
      <c r="B139" s="7"/>
      <c r="C139" s="7"/>
      <c r="D139" s="14"/>
      <c r="E139" s="9"/>
      <c r="F139" s="9"/>
      <c r="G139" s="9"/>
      <c r="H139" s="10"/>
    </row>
    <row r="140" spans="1:8" ht="21.95" customHeight="1" x14ac:dyDescent="0.3">
      <c r="A140" s="6">
        <v>135</v>
      </c>
      <c r="B140" s="7"/>
      <c r="C140" s="7"/>
      <c r="D140" s="14"/>
      <c r="E140" s="9"/>
      <c r="F140" s="9"/>
      <c r="G140" s="9"/>
      <c r="H140" s="10"/>
    </row>
    <row r="141" spans="1:8" ht="21.95" customHeight="1" x14ac:dyDescent="0.3">
      <c r="A141" s="6">
        <v>136</v>
      </c>
      <c r="B141" s="7"/>
      <c r="C141" s="7"/>
      <c r="D141" s="14"/>
      <c r="E141" s="9"/>
      <c r="F141" s="9"/>
      <c r="G141" s="9"/>
      <c r="H141" s="10"/>
    </row>
    <row r="142" spans="1:8" ht="21.95" customHeight="1" x14ac:dyDescent="0.3">
      <c r="A142" s="6">
        <v>137</v>
      </c>
      <c r="B142" s="7"/>
      <c r="C142" s="7"/>
      <c r="D142" s="14"/>
      <c r="E142" s="9"/>
      <c r="F142" s="9"/>
      <c r="G142" s="9"/>
      <c r="H142" s="10"/>
    </row>
    <row r="143" spans="1:8" ht="21.95" customHeight="1" x14ac:dyDescent="0.3">
      <c r="A143" s="6">
        <v>138</v>
      </c>
      <c r="B143" s="7"/>
      <c r="C143" s="7"/>
      <c r="D143" s="14"/>
      <c r="E143" s="9"/>
      <c r="F143" s="9"/>
      <c r="G143" s="9"/>
      <c r="H143" s="10"/>
    </row>
    <row r="144" spans="1:8" x14ac:dyDescent="0.3">
      <c r="A144" s="3"/>
      <c r="B144" s="3"/>
      <c r="C144" s="3"/>
      <c r="D144" s="3"/>
      <c r="E144" s="3"/>
      <c r="F144" s="3"/>
      <c r="G144" s="3"/>
      <c r="H144" s="3"/>
    </row>
    <row r="145" spans="1:8" x14ac:dyDescent="0.3">
      <c r="A145" s="3"/>
      <c r="B145" s="3"/>
      <c r="C145" s="3"/>
      <c r="D145" s="16"/>
      <c r="E145" s="3"/>
      <c r="F145" s="3"/>
      <c r="G145" s="3"/>
      <c r="H145" s="3"/>
    </row>
    <row r="146" spans="1:8" x14ac:dyDescent="0.3">
      <c r="A146" s="3"/>
      <c r="B146" s="3"/>
      <c r="C146" s="3"/>
      <c r="D146" s="3"/>
      <c r="E146" s="3"/>
      <c r="F146" s="3"/>
      <c r="G146" s="3"/>
      <c r="H146" s="3"/>
    </row>
    <row r="147" spans="1:8" x14ac:dyDescent="0.3">
      <c r="A147" s="3"/>
      <c r="B147" s="3"/>
      <c r="C147" s="3"/>
      <c r="D147" s="3"/>
      <c r="E147" s="3"/>
      <c r="F147" s="3"/>
      <c r="G147" s="3"/>
      <c r="H147" s="3"/>
    </row>
    <row r="148" spans="1:8" x14ac:dyDescent="0.3">
      <c r="A148" s="3"/>
      <c r="B148" s="3"/>
      <c r="C148" s="3"/>
      <c r="D148" s="3"/>
      <c r="E148" s="3"/>
      <c r="F148" s="3"/>
      <c r="G148" s="3"/>
      <c r="H148" s="3"/>
    </row>
    <row r="149" spans="1:8" x14ac:dyDescent="0.3">
      <c r="A149" s="3"/>
      <c r="B149" s="3"/>
      <c r="C149" s="3"/>
      <c r="D149" s="3"/>
      <c r="E149" s="3"/>
      <c r="F149" s="3"/>
      <c r="G149" s="3"/>
      <c r="H149" s="3"/>
    </row>
    <row r="150" spans="1:8" x14ac:dyDescent="0.3">
      <c r="A150" s="3"/>
      <c r="B150" s="3"/>
      <c r="C150" s="3"/>
      <c r="D150" s="3"/>
      <c r="E150" s="3"/>
      <c r="F150" s="3"/>
      <c r="G150" s="3"/>
      <c r="H150" s="3"/>
    </row>
    <row r="151" spans="1:8" x14ac:dyDescent="0.3">
      <c r="A151" s="3"/>
      <c r="B151" s="3"/>
      <c r="C151" s="3"/>
      <c r="D151" s="3"/>
      <c r="E151" s="3"/>
      <c r="F151" s="3"/>
      <c r="G151" s="3"/>
      <c r="H151" s="3"/>
    </row>
    <row r="152" spans="1:8" x14ac:dyDescent="0.3">
      <c r="A152" s="3"/>
      <c r="B152" s="3"/>
      <c r="C152" s="3"/>
      <c r="D152" s="3"/>
      <c r="E152" s="3"/>
      <c r="F152" s="3"/>
      <c r="G152" s="3"/>
      <c r="H152" s="3"/>
    </row>
    <row r="153" spans="1:8" x14ac:dyDescent="0.3">
      <c r="A153" s="3"/>
      <c r="B153" s="3"/>
      <c r="C153" s="3"/>
      <c r="D153" s="3"/>
      <c r="E153" s="3"/>
      <c r="F153" s="3"/>
      <c r="G153" s="3"/>
      <c r="H153" s="3"/>
    </row>
    <row r="154" spans="1:8" x14ac:dyDescent="0.3">
      <c r="A154" s="3"/>
      <c r="B154" s="3"/>
      <c r="C154" s="3"/>
      <c r="D154" s="3"/>
      <c r="E154" s="3"/>
      <c r="F154" s="3"/>
      <c r="G154" s="3"/>
      <c r="H154" s="3"/>
    </row>
    <row r="155" spans="1:8" x14ac:dyDescent="0.3">
      <c r="A155" s="3"/>
      <c r="B155" s="3"/>
      <c r="C155" s="3"/>
      <c r="D155" s="3"/>
      <c r="E155" s="3"/>
      <c r="F155" s="3"/>
      <c r="G155" s="3"/>
      <c r="H155" s="3"/>
    </row>
  </sheetData>
  <mergeCells count="9">
    <mergeCell ref="B52:C52"/>
    <mergeCell ref="A1:H1"/>
    <mergeCell ref="A2:H2"/>
    <mergeCell ref="A3:A4"/>
    <mergeCell ref="B3:C3"/>
    <mergeCell ref="D3:D4"/>
    <mergeCell ref="E3:E4"/>
    <mergeCell ref="F3:F4"/>
    <mergeCell ref="G3:G4"/>
  </mergeCells>
  <pageMargins left="0.7" right="0.7" top="0.75" bottom="0.75" header="0.3" footer="0.3"/>
  <pageSetup paperSize="9" scale="64" orientation="portrait" r:id="rId1"/>
  <rowBreaks count="1" manualBreakCount="1">
    <brk id="52" max="16383"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20A2-0E97-4701-BBED-B5B3ED44A689}">
  <dimension ref="A1"/>
  <sheetViews>
    <sheetView tabSelected="1" view="pageBreakPreview" zoomScaleNormal="100" zoomScaleSheetLayoutView="100" workbookViewId="0"/>
  </sheetViews>
  <sheetFormatPr defaultRowHeight="15.05" x14ac:dyDescent="0.3"/>
  <sheetData/>
  <printOptions horizontalCentered="1"/>
  <pageMargins left="0.39370078740157483" right="0.39370078740157483" top="0.59055118110236227" bottom="0.59055118110236227" header="0.19685039370078741" footer="0.19685039370078741"/>
  <pageSetup paperSize="9" orientation="portrait" r:id="rId1"/>
  <headerFooter>
    <oddHeader>&amp;A</oddHead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ABSTRACT</vt:lpstr>
      <vt:lpstr>RCC CRASH BARRIERS</vt:lpstr>
      <vt:lpstr>Service road</vt:lpstr>
      <vt:lpstr>Sheet1</vt:lpstr>
      <vt:lpstr>ABSTRACT!Print_Area</vt:lpstr>
      <vt:lpstr>'RCC CRASH BARRIERS'!Print_Area</vt:lpstr>
      <vt:lpstr>'Service road'!Print_Area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Kiran Kumar</dc:creator>
  <cp:lastModifiedBy>Sanjeev Kumar Sharma</cp:lastModifiedBy>
  <cp:lastPrinted>2025-12-24T08:06:56Z</cp:lastPrinted>
  <dcterms:created xsi:type="dcterms:W3CDTF">2015-06-05T18:17:20Z</dcterms:created>
  <dcterms:modified xsi:type="dcterms:W3CDTF">2025-12-24T08:07:02Z</dcterms:modified>
</cp:coreProperties>
</file>